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11\"/>
    </mc:Choice>
  </mc:AlternateContent>
  <xr:revisionPtr revIDLastSave="0" documentId="8_{DF2CCBEF-6A1D-4825-988D-AC7C9AAA3A85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<sst xmlns="http://schemas.openxmlformats.org/spreadsheetml/2006/main" count="385" uniqueCount="88">
  <si>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</si>
  <si>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</si>
  <si>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</si>
  <si>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</si>
  <si>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</si>
  <si>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</si>
  <si>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</si>
  <si>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</si>
  <si>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</si>
  <si>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</si>
  <si>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</si>
  <si>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</si>
  <si>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</si>
  <si>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</si>
  <si>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</si>
  <si>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</si>
  <si>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</si>
  <si>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</si>
  <si>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</si>
  <si>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</si>
  <si>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</si>
  <si>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</si>
  <si>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</si>
  <si>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</si>
  <si>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</si>
  <si>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</si>
  <si>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</si>
  <si>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</si>
  <si>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</si>
  <si>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</si>
  <si>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</si>
  <si>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</si>
  <si>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</si>
  <si>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</si>
  <si>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</si>
  <si>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</si>
  <si>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</si>
  <si>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</si>
  <si>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</si>
  <si>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</si>
  <si>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</si>
  <si>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</si>
  <si>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</si>
  <si>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</si>
  <si>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</si>
  <si>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</si>
  <si>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</si>
  <si>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</si>
  <si>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</si>
  <si>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</si>
  <si>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</si>
  <si>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</si>
  <si>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</si>
  <si>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</si>
  <si>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</si>
  <si>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</si>
  <si>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</si>
  <si>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</si>
  <si>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</si>
  <si>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</si>
  <si>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</si>
  <si>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</si>
  <si>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</si>
  <si>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</si>
  <si>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</si>
  <si>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</si>
  <si>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</si>
  <si>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</si>
  <si>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</si>
  <si>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</si>
  <si>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</si>
  <si>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</si>
  <si>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</si>
  <si>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</si>
  <si>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</si>
  <si>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</si>
  <si>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</si>
  <si>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</si>
  <si>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</si>
  <si>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</si>
  <si>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</si>
  <si>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</si>
  <si>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</si>
  <si>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</si>
  <si>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</si>
  <si>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</si>
  <si>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</si>
  <si>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5年11月分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</si>
</sst>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1636.9</v>
      </c>
      <c r="D10" s="80">
        <f t="shared" ref="D10:H10" si="0">+D68+O68+D127+O127</f>
        <v>399493</v>
      </c>
      <c r="E10" s="81">
        <f t="shared" si="0"/>
        <v>141</v>
      </c>
      <c r="F10" s="82">
        <f t="shared" si="0"/>
        <v>32980</v>
      </c>
      <c r="G10" s="79">
        <f t="shared" si="0"/>
        <v>259</v>
      </c>
      <c r="H10" s="83">
        <f t="shared" si="0"/>
        <v>64275</v>
      </c>
      <c r="I10" s="79">
        <f>+C10+E10-G10</f>
        <v>1518.9</v>
      </c>
      <c r="J10" s="147">
        <f>+D10+F10-H10</f>
        <v>368198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548</v>
      </c>
      <c r="D11" s="87">
        <f t="shared" si="1"/>
        <v>41240</v>
      </c>
      <c r="E11" s="88">
        <f t="shared" si="1"/>
        <v>864</v>
      </c>
      <c r="F11" s="89">
        <f t="shared" si="1"/>
        <v>63955</v>
      </c>
      <c r="G11" s="90">
        <f t="shared" si="1"/>
        <v>950</v>
      </c>
      <c r="H11" s="89">
        <f t="shared" si="1"/>
        <v>70450</v>
      </c>
      <c r="I11" s="90">
        <f t="shared" ref="I11:J49" si="2">+C11+E11-G11</f>
        <v>462</v>
      </c>
      <c r="J11" s="148">
        <f t="shared" si="2"/>
        <v>34745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170</v>
      </c>
      <c r="D13" s="87">
        <f t="shared" si="4"/>
        <v>23148</v>
      </c>
      <c r="E13" s="88">
        <f t="shared" si="4"/>
        <v>60</v>
      </c>
      <c r="F13" s="89">
        <f t="shared" si="4"/>
        <v>12000</v>
      </c>
      <c r="G13" s="86">
        <f t="shared" si="4"/>
        <v>76</v>
      </c>
      <c r="H13" s="89">
        <f t="shared" si="4"/>
        <v>13840</v>
      </c>
      <c r="I13" s="90">
        <f t="shared" si="2"/>
        <v>154</v>
      </c>
      <c r="J13" s="148">
        <f t="shared" si="2"/>
        <v>21308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9</v>
      </c>
      <c r="D16" s="87">
        <f t="shared" si="7"/>
        <v>2202</v>
      </c>
      <c r="E16" s="88">
        <f t="shared" si="7"/>
        <v>36</v>
      </c>
      <c r="F16" s="89">
        <f t="shared" si="7"/>
        <v>8295</v>
      </c>
      <c r="G16" s="86">
        <f t="shared" si="7"/>
        <v>30</v>
      </c>
      <c r="H16" s="89">
        <f t="shared" si="7"/>
        <v>6912</v>
      </c>
      <c r="I16" s="90">
        <f t="shared" si="2"/>
        <v>15</v>
      </c>
      <c r="J16" s="148">
        <f t="shared" si="2"/>
        <v>3585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1539.607</v>
      </c>
      <c r="D22" s="87">
        <f t="shared" si="13"/>
        <v>649476</v>
      </c>
      <c r="E22" s="88">
        <f t="shared" si="13"/>
        <v>799.697</v>
      </c>
      <c r="F22" s="89">
        <f t="shared" si="13"/>
        <v>267590</v>
      </c>
      <c r="G22" s="86">
        <f t="shared" si="13"/>
        <v>865.07799999999997</v>
      </c>
      <c r="H22" s="89">
        <f t="shared" si="13"/>
        <v>290837</v>
      </c>
      <c r="I22" s="90">
        <f t="shared" si="2"/>
        <v>1474.2260000000001</v>
      </c>
      <c r="J22" s="148">
        <f t="shared" si="2"/>
        <v>626229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182.423</v>
      </c>
      <c r="D23" s="87">
        <f t="shared" si="14"/>
        <v>102200</v>
      </c>
      <c r="E23" s="88">
        <f t="shared" si="14"/>
        <v>210.834</v>
      </c>
      <c r="F23" s="89">
        <f t="shared" si="14"/>
        <v>112200</v>
      </c>
      <c r="G23" s="86">
        <f t="shared" si="14"/>
        <v>209.48400000000001</v>
      </c>
      <c r="H23" s="89">
        <f t="shared" si="14"/>
        <v>111800</v>
      </c>
      <c r="I23" s="90">
        <f t="shared" si="2"/>
        <v>183.773</v>
      </c>
      <c r="J23" s="148">
        <f t="shared" si="2"/>
        <v>102600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910</v>
      </c>
      <c r="D24" s="87">
        <f t="shared" si="15"/>
        <v>149720</v>
      </c>
      <c r="E24" s="88">
        <f t="shared" si="15"/>
        <v>303</v>
      </c>
      <c r="F24" s="89">
        <f t="shared" si="15"/>
        <v>37408</v>
      </c>
      <c r="G24" s="86">
        <f t="shared" si="15"/>
        <v>359</v>
      </c>
      <c r="H24" s="89">
        <f t="shared" si="15"/>
        <v>44243</v>
      </c>
      <c r="I24" s="90">
        <f t="shared" si="2"/>
        <v>854</v>
      </c>
      <c r="J24" s="148">
        <f t="shared" si="2"/>
        <v>142885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1351</v>
      </c>
      <c r="D25" s="87">
        <f t="shared" si="16"/>
        <v>1949003.9999999998</v>
      </c>
      <c r="E25" s="88">
        <f t="shared" si="16"/>
        <v>1118</v>
      </c>
      <c r="F25" s="89">
        <f t="shared" si="16"/>
        <v>1002422</v>
      </c>
      <c r="G25" s="86">
        <f t="shared" si="16"/>
        <v>1063</v>
      </c>
      <c r="H25" s="89">
        <f t="shared" si="16"/>
        <v>995528.3</v>
      </c>
      <c r="I25" s="90">
        <f t="shared" si="2"/>
        <v>1406</v>
      </c>
      <c r="J25" s="148">
        <f t="shared" si="2"/>
        <v>1955897.7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863</v>
      </c>
      <c r="D26" s="87">
        <f t="shared" si="17"/>
        <v>326969.81818181829</v>
      </c>
      <c r="E26" s="88">
        <f t="shared" si="17"/>
        <v>586</v>
      </c>
      <c r="F26" s="89">
        <f t="shared" si="17"/>
        <v>803132.72727272729</v>
      </c>
      <c r="G26" s="86">
        <f t="shared" si="17"/>
        <v>511</v>
      </c>
      <c r="H26" s="89">
        <f t="shared" si="17"/>
        <v>515594.90909090912</v>
      </c>
      <c r="I26" s="90">
        <f t="shared" si="2"/>
        <v>938</v>
      </c>
      <c r="J26" s="148">
        <f t="shared" si="2"/>
        <v>614507.63636363647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198</v>
      </c>
      <c r="D27" s="87">
        <f t="shared" si="18"/>
        <v>153600</v>
      </c>
      <c r="E27" s="88">
        <f t="shared" si="18"/>
        <v>80</v>
      </c>
      <c r="F27" s="89">
        <f t="shared" si="18"/>
        <v>59040</v>
      </c>
      <c r="G27" s="86">
        <f t="shared" si="18"/>
        <v>74</v>
      </c>
      <c r="H27" s="89">
        <f t="shared" si="18"/>
        <v>51210</v>
      </c>
      <c r="I27" s="90">
        <f t="shared" si="2"/>
        <v>204</v>
      </c>
      <c r="J27" s="148">
        <f t="shared" si="2"/>
        <v>161430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5804</v>
      </c>
      <c r="D28" s="87">
        <f t="shared" si="19"/>
        <v>1772835</v>
      </c>
      <c r="E28" s="88">
        <f t="shared" si="19"/>
        <v>2030</v>
      </c>
      <c r="F28" s="89">
        <f t="shared" si="19"/>
        <v>4011778</v>
      </c>
      <c r="G28" s="86">
        <f t="shared" si="19"/>
        <v>2002</v>
      </c>
      <c r="H28" s="89">
        <f t="shared" si="19"/>
        <v>3943997</v>
      </c>
      <c r="I28" s="90">
        <f t="shared" si="2"/>
        <v>5832</v>
      </c>
      <c r="J28" s="148">
        <f t="shared" si="2"/>
        <v>1840616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137.59999999999997</v>
      </c>
      <c r="D29" s="87">
        <f t="shared" si="20"/>
        <v>29450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289.70999999999992</v>
      </c>
      <c r="D30" s="87">
        <f t="shared" si="21"/>
        <v>184080</v>
      </c>
      <c r="E30" s="88">
        <f t="shared" si="21"/>
        <v>162.14400000000001</v>
      </c>
      <c r="F30" s="89">
        <f t="shared" si="21"/>
        <v>74331</v>
      </c>
      <c r="G30" s="86">
        <f t="shared" si="21"/>
        <v>200.11199999999999</v>
      </c>
      <c r="H30" s="89">
        <f t="shared" si="21"/>
        <v>81714</v>
      </c>
      <c r="I30" s="90">
        <f t="shared" si="2"/>
        <v>251.74199999999993</v>
      </c>
      <c r="J30" s="148">
        <f t="shared" si="2"/>
        <v>176697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5328</v>
      </c>
      <c r="D31" s="87">
        <f t="shared" si="22"/>
        <v>715753</v>
      </c>
      <c r="E31" s="88">
        <f t="shared" si="22"/>
        <v>506</v>
      </c>
      <c r="F31" s="89">
        <f t="shared" si="22"/>
        <v>12599</v>
      </c>
      <c r="G31" s="86">
        <f t="shared" si="22"/>
        <v>1661</v>
      </c>
      <c r="H31" s="89">
        <f t="shared" si="22"/>
        <v>159042</v>
      </c>
      <c r="I31" s="90">
        <f t="shared" si="2"/>
        <v>4173</v>
      </c>
      <c r="J31" s="148">
        <f t="shared" si="2"/>
        <v>569310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203</v>
      </c>
      <c r="D32" s="87">
        <f t="shared" si="23"/>
        <v>169570</v>
      </c>
      <c r="E32" s="88">
        <f t="shared" si="23"/>
        <v>52</v>
      </c>
      <c r="F32" s="89">
        <f t="shared" si="23"/>
        <v>41882</v>
      </c>
      <c r="G32" s="86">
        <f t="shared" si="23"/>
        <v>51</v>
      </c>
      <c r="H32" s="89">
        <f t="shared" si="23"/>
        <v>39234</v>
      </c>
      <c r="I32" s="90">
        <f t="shared" si="2"/>
        <v>204</v>
      </c>
      <c r="J32" s="148">
        <f t="shared" si="2"/>
        <v>172218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3309</v>
      </c>
      <c r="D33" s="87">
        <f t="shared" si="24"/>
        <v>212547</v>
      </c>
      <c r="E33" s="88">
        <f t="shared" si="24"/>
        <v>1068</v>
      </c>
      <c r="F33" s="89">
        <f t="shared" si="24"/>
        <v>94644</v>
      </c>
      <c r="G33" s="86">
        <f t="shared" si="24"/>
        <v>1414</v>
      </c>
      <c r="H33" s="89">
        <f t="shared" si="24"/>
        <v>72899</v>
      </c>
      <c r="I33" s="90">
        <f t="shared" si="2"/>
        <v>2963</v>
      </c>
      <c r="J33" s="148">
        <f t="shared" si="2"/>
        <v>234292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7598.7</v>
      </c>
      <c r="D34" s="87">
        <f t="shared" si="25"/>
        <v>2420389.25</v>
      </c>
      <c r="E34" s="88">
        <f t="shared" si="25"/>
        <v>4182</v>
      </c>
      <c r="F34" s="89">
        <f t="shared" si="25"/>
        <v>1111710</v>
      </c>
      <c r="G34" s="86">
        <f t="shared" si="25"/>
        <v>5708</v>
      </c>
      <c r="H34" s="89">
        <f t="shared" si="25"/>
        <v>1578422</v>
      </c>
      <c r="I34" s="90">
        <f t="shared" si="2"/>
        <v>6072.7000000000007</v>
      </c>
      <c r="J34" s="148">
        <f t="shared" si="2"/>
        <v>1953677.25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4829</v>
      </c>
      <c r="D35" s="87">
        <f t="shared" si="26"/>
        <v>1499297</v>
      </c>
      <c r="E35" s="92">
        <f t="shared" si="26"/>
        <v>4475</v>
      </c>
      <c r="F35" s="89">
        <f t="shared" si="26"/>
        <v>1492188</v>
      </c>
      <c r="G35" s="86">
        <f t="shared" si="26"/>
        <v>4368</v>
      </c>
      <c r="H35" s="89">
        <f t="shared" si="26"/>
        <v>1509272</v>
      </c>
      <c r="I35" s="90">
        <f t="shared" si="2"/>
        <v>4936</v>
      </c>
      <c r="J35" s="148">
        <f t="shared" si="2"/>
        <v>1482213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47345.900000000009</v>
      </c>
      <c r="D36" s="87">
        <f t="shared" si="27"/>
        <v>6919231.6999999983</v>
      </c>
      <c r="E36" s="88">
        <f t="shared" si="27"/>
        <v>19721</v>
      </c>
      <c r="F36" s="89">
        <f t="shared" si="27"/>
        <v>3121410.2</v>
      </c>
      <c r="G36" s="86">
        <f t="shared" si="27"/>
        <v>20563</v>
      </c>
      <c r="H36" s="89">
        <f t="shared" si="27"/>
        <v>3262885</v>
      </c>
      <c r="I36" s="90">
        <f t="shared" si="2"/>
        <v>46503.900000000009</v>
      </c>
      <c r="J36" s="148">
        <f t="shared" si="2"/>
        <v>6777756.8999999985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81</v>
      </c>
      <c r="D37" s="87">
        <f t="shared" si="28"/>
        <v>48940</v>
      </c>
      <c r="E37" s="88">
        <f t="shared" si="28"/>
        <v>42</v>
      </c>
      <c r="F37" s="89">
        <f t="shared" si="28"/>
        <v>8374</v>
      </c>
      <c r="G37" s="86">
        <f t="shared" si="28"/>
        <v>43</v>
      </c>
      <c r="H37" s="89">
        <f t="shared" si="28"/>
        <v>17453</v>
      </c>
      <c r="I37" s="90">
        <f t="shared" si="2"/>
        <v>80</v>
      </c>
      <c r="J37" s="148">
        <f t="shared" si="2"/>
        <v>39861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13361</v>
      </c>
      <c r="D38" s="87">
        <f t="shared" si="29"/>
        <v>3766930</v>
      </c>
      <c r="E38" s="88">
        <f t="shared" si="29"/>
        <v>7510</v>
      </c>
      <c r="F38" s="89">
        <f t="shared" si="29"/>
        <v>2021721</v>
      </c>
      <c r="G38" s="86">
        <f t="shared" si="29"/>
        <v>7848</v>
      </c>
      <c r="H38" s="89">
        <f t="shared" si="29"/>
        <v>2101705</v>
      </c>
      <c r="I38" s="90">
        <f t="shared" si="2"/>
        <v>13023</v>
      </c>
      <c r="J38" s="148">
        <f t="shared" si="2"/>
        <v>3686946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320</v>
      </c>
      <c r="D39" s="87">
        <f t="shared" si="30"/>
        <v>418337</v>
      </c>
      <c r="E39" s="88">
        <f t="shared" si="30"/>
        <v>38</v>
      </c>
      <c r="F39" s="93">
        <f t="shared" si="30"/>
        <v>22861</v>
      </c>
      <c r="G39" s="86">
        <f t="shared" si="30"/>
        <v>60</v>
      </c>
      <c r="H39" s="89">
        <f t="shared" si="30"/>
        <v>41697</v>
      </c>
      <c r="I39" s="90">
        <f t="shared" si="2"/>
        <v>298</v>
      </c>
      <c r="J39" s="148">
        <f t="shared" si="2"/>
        <v>399501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74</v>
      </c>
      <c r="D41" s="87">
        <f t="shared" si="32"/>
        <v>9530</v>
      </c>
      <c r="E41" s="88">
        <f t="shared" si="32"/>
        <v>60</v>
      </c>
      <c r="F41" s="89">
        <f t="shared" si="32"/>
        <v>8100</v>
      </c>
      <c r="G41" s="86">
        <f t="shared" si="32"/>
        <v>68</v>
      </c>
      <c r="H41" s="89">
        <f t="shared" si="32"/>
        <v>9125</v>
      </c>
      <c r="I41" s="90">
        <f t="shared" si="2"/>
        <v>66</v>
      </c>
      <c r="J41" s="148">
        <f t="shared" si="2"/>
        <v>8505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33160</v>
      </c>
      <c r="D42" s="87">
        <f t="shared" si="33"/>
        <v>3375931</v>
      </c>
      <c r="E42" s="88">
        <f t="shared" si="33"/>
        <v>26290</v>
      </c>
      <c r="F42" s="89">
        <f t="shared" si="33"/>
        <v>6480550</v>
      </c>
      <c r="G42" s="86">
        <f t="shared" si="33"/>
        <v>24445</v>
      </c>
      <c r="H42" s="89">
        <f t="shared" si="33"/>
        <v>6043563</v>
      </c>
      <c r="I42" s="94">
        <f t="shared" si="2"/>
        <v>35005</v>
      </c>
      <c r="J42" s="148">
        <f t="shared" si="2"/>
        <v>3812918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5109.2000000000007</v>
      </c>
      <c r="D43" s="87">
        <f t="shared" si="34"/>
        <v>485626</v>
      </c>
      <c r="E43" s="88">
        <f t="shared" si="34"/>
        <v>23332</v>
      </c>
      <c r="F43" s="89">
        <f t="shared" si="34"/>
        <v>1681905</v>
      </c>
      <c r="G43" s="86">
        <f t="shared" si="34"/>
        <v>22484</v>
      </c>
      <c r="H43" s="89">
        <f t="shared" si="34"/>
        <v>1627683</v>
      </c>
      <c r="I43" s="86">
        <f t="shared" si="2"/>
        <v>5957.2000000000007</v>
      </c>
      <c r="J43" s="148">
        <f t="shared" si="2"/>
        <v>539848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61</v>
      </c>
      <c r="D44" s="87">
        <f t="shared" si="35"/>
        <v>83588</v>
      </c>
      <c r="E44" s="88">
        <f t="shared" si="35"/>
        <v>6</v>
      </c>
      <c r="F44" s="89">
        <f t="shared" si="35"/>
        <v>5563</v>
      </c>
      <c r="G44" s="86">
        <f t="shared" si="35"/>
        <v>7</v>
      </c>
      <c r="H44" s="89">
        <f t="shared" si="35"/>
        <v>7418</v>
      </c>
      <c r="I44" s="86">
        <f t="shared" si="2"/>
        <v>60</v>
      </c>
      <c r="J44" s="148">
        <f t="shared" si="2"/>
        <v>81733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605</v>
      </c>
      <c r="D45" s="87">
        <f t="shared" si="36"/>
        <v>238918</v>
      </c>
      <c r="E45" s="88">
        <f t="shared" si="36"/>
        <v>1441</v>
      </c>
      <c r="F45" s="89">
        <f t="shared" si="36"/>
        <v>208786</v>
      </c>
      <c r="G45" s="86">
        <f t="shared" si="36"/>
        <v>1385</v>
      </c>
      <c r="H45" s="89">
        <f t="shared" si="36"/>
        <v>144125</v>
      </c>
      <c r="I45" s="90">
        <f t="shared" si="2"/>
        <v>661</v>
      </c>
      <c r="J45" s="148">
        <f t="shared" si="2"/>
        <v>303579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1867</v>
      </c>
      <c r="D46" s="87">
        <f t="shared" si="37"/>
        <v>1181996.627906977</v>
      </c>
      <c r="E46" s="88">
        <f t="shared" si="37"/>
        <v>1296</v>
      </c>
      <c r="F46" s="89">
        <f t="shared" si="37"/>
        <v>932244.65116279072</v>
      </c>
      <c r="G46" s="86">
        <f t="shared" si="37"/>
        <v>2358</v>
      </c>
      <c r="H46" s="89">
        <f t="shared" si="37"/>
        <v>1732000</v>
      </c>
      <c r="I46" s="90">
        <f t="shared" si="2"/>
        <v>805</v>
      </c>
      <c r="J46" s="148">
        <f t="shared" si="2"/>
        <v>382241.2790697678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2246.5</v>
      </c>
      <c r="D47" s="87">
        <f t="shared" si="38"/>
        <v>319529.5</v>
      </c>
      <c r="E47" s="88">
        <f t="shared" si="38"/>
        <v>1158</v>
      </c>
      <c r="F47" s="89">
        <f t="shared" si="38"/>
        <v>253159</v>
      </c>
      <c r="G47" s="86">
        <f t="shared" si="38"/>
        <v>966</v>
      </c>
      <c r="H47" s="89">
        <f t="shared" si="38"/>
        <v>207448</v>
      </c>
      <c r="I47" s="90">
        <f t="shared" si="2"/>
        <v>2438.5</v>
      </c>
      <c r="J47" s="148">
        <f t="shared" si="2"/>
        <v>365240.5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7797.9166999999998</v>
      </c>
      <c r="D49" s="98">
        <f t="shared" si="40"/>
        <v>1849495</v>
      </c>
      <c r="E49" s="99">
        <f t="shared" si="40"/>
        <v>6646.7659999999996</v>
      </c>
      <c r="F49" s="100">
        <f t="shared" si="40"/>
        <v>1410098</v>
      </c>
      <c r="G49" s="97">
        <f t="shared" si="40"/>
        <v>6532.4459999999999</v>
      </c>
      <c r="H49" s="101">
        <f t="shared" si="40"/>
        <v>1402471</v>
      </c>
      <c r="I49" s="102">
        <f t="shared" si="2"/>
        <v>7912.2366999999995</v>
      </c>
      <c r="J49" s="149">
        <f t="shared" si="2"/>
        <v>1857122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146937.46470000001</v>
      </c>
      <c r="D50" s="167">
        <f t="shared" si="41"/>
        <v>29499346.896088794</v>
      </c>
      <c r="E50" s="166">
        <f t="shared" si="41"/>
        <v>104279.44100000001</v>
      </c>
      <c r="F50" s="167">
        <f t="shared" si="41"/>
        <v>25412026.578435518</v>
      </c>
      <c r="G50" s="166">
        <f>SUM(G10:G49)</f>
        <v>106625.12</v>
      </c>
      <c r="H50" s="167">
        <f t="shared" si="41"/>
        <v>26165943.209090911</v>
      </c>
      <c r="I50" s="168">
        <f>SUM(I10:I49)</f>
        <v>144591.78570000004</v>
      </c>
      <c r="J50" s="169">
        <f>SUM(J10:J49)</f>
        <v>28745430.265433401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141847.391</v>
      </c>
      <c r="D51" s="174">
        <v>29864560.300000001</v>
      </c>
      <c r="E51" s="173">
        <v>112184.24700000002</v>
      </c>
      <c r="F51" s="175">
        <v>29304212.449999999</v>
      </c>
      <c r="G51" s="176">
        <v>115404.353</v>
      </c>
      <c r="H51" s="177">
        <v>30251851.350000001</v>
      </c>
      <c r="I51" s="178">
        <v>138627.28500000003</v>
      </c>
      <c r="J51" s="179">
        <v>28916921.400000002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103.58841545418345</v>
      </c>
      <c r="D52" s="151">
        <f t="shared" si="42"/>
        <v>98.777101017920543</v>
      </c>
      <c r="E52" s="150">
        <f t="shared" si="42"/>
        <v>92.953729056094645</v>
      </c>
      <c r="F52" s="152">
        <f t="shared" si="42"/>
        <v>86.71799872388489</v>
      </c>
      <c r="G52" s="153">
        <f t="shared" si="42"/>
        <v>92.39263271117683</v>
      </c>
      <c r="H52" s="152">
        <f t="shared" si="42"/>
        <v>86.493692258245574</v>
      </c>
      <c r="I52" s="154">
        <f t="shared" si="42"/>
        <v>104.30254455318808</v>
      </c>
      <c r="J52" s="155">
        <f>J50/J51*100</f>
        <v>99.406952309360975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5年11月分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5年11月分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1636.9</v>
      </c>
      <c r="D68" s="80">
        <v>399493</v>
      </c>
      <c r="E68" s="88">
        <v>141</v>
      </c>
      <c r="F68" s="89">
        <v>32980</v>
      </c>
      <c r="G68" s="79">
        <v>259</v>
      </c>
      <c r="H68" s="83">
        <v>64275</v>
      </c>
      <c r="I68" s="90">
        <f>+C68+E68-G68</f>
        <v>1518.9</v>
      </c>
      <c r="J68" s="163">
        <f>+D68+F68-H68</f>
        <v>368198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170</v>
      </c>
      <c r="D71" s="87">
        <v>23148</v>
      </c>
      <c r="E71" s="88">
        <v>60</v>
      </c>
      <c r="F71" s="89">
        <v>12000</v>
      </c>
      <c r="G71" s="86">
        <v>76</v>
      </c>
      <c r="H71" s="89">
        <v>13840</v>
      </c>
      <c r="I71" s="90">
        <f t="shared" si="43"/>
        <v>154</v>
      </c>
      <c r="J71" s="91">
        <f t="shared" si="43"/>
        <v>21308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9</v>
      </c>
      <c r="D74" s="87">
        <v>2202</v>
      </c>
      <c r="E74" s="88">
        <v>36</v>
      </c>
      <c r="F74" s="89">
        <v>8295</v>
      </c>
      <c r="G74" s="86">
        <v>30</v>
      </c>
      <c r="H74" s="89">
        <v>6912</v>
      </c>
      <c r="I74" s="90">
        <f t="shared" si="43"/>
        <v>15</v>
      </c>
      <c r="J74" s="91">
        <f t="shared" si="43"/>
        <v>3585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1539.607</v>
      </c>
      <c r="D80" s="87">
        <v>649476</v>
      </c>
      <c r="E80" s="88">
        <v>799.697</v>
      </c>
      <c r="F80" s="89">
        <v>267590</v>
      </c>
      <c r="G80" s="86">
        <v>865.07799999999997</v>
      </c>
      <c r="H80" s="89">
        <v>290837</v>
      </c>
      <c r="I80" s="90">
        <f t="shared" si="43"/>
        <v>1474.2260000000001</v>
      </c>
      <c r="J80" s="91">
        <f t="shared" si="43"/>
        <v>626229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182.423</v>
      </c>
      <c r="D81" s="87">
        <v>102200</v>
      </c>
      <c r="E81" s="88">
        <v>210.834</v>
      </c>
      <c r="F81" s="89">
        <v>112200</v>
      </c>
      <c r="G81" s="86">
        <v>209.48400000000001</v>
      </c>
      <c r="H81" s="89">
        <v>111800</v>
      </c>
      <c r="I81" s="90">
        <f t="shared" si="43"/>
        <v>183.773</v>
      </c>
      <c r="J81" s="91">
        <f t="shared" si="43"/>
        <v>102600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860</v>
      </c>
      <c r="D82" s="87">
        <v>147720</v>
      </c>
      <c r="E82" s="88" ph="1">
        <v>253</v>
      </c>
      <c r="F82" s="89">
        <v>36358</v>
      </c>
      <c r="G82" s="86">
        <v>309</v>
      </c>
      <c r="H82" s="89">
        <v>43193</v>
      </c>
      <c r="I82" s="90">
        <f t="shared" si="43"/>
        <v>804</v>
      </c>
      <c r="J82" s="91">
        <f t="shared" si="43"/>
        <v>140885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1351</v>
      </c>
      <c r="D83" s="87">
        <v>1949003.9999999998</v>
      </c>
      <c r="E83" s="88">
        <v>1118</v>
      </c>
      <c r="F83" s="89">
        <v>1002422</v>
      </c>
      <c r="G83" s="86">
        <v>1063</v>
      </c>
      <c r="H83" s="89">
        <v>995528.3</v>
      </c>
      <c r="I83" s="90">
        <f t="shared" si="43"/>
        <v>1406</v>
      </c>
      <c r="J83" s="91">
        <f t="shared" si="43"/>
        <v>1955897.7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863</v>
      </c>
      <c r="D84" s="87">
        <v>326969.81818181829</v>
      </c>
      <c r="E84" s="88">
        <v>586</v>
      </c>
      <c r="F84" s="89">
        <v>803132.72727272729</v>
      </c>
      <c r="G84" s="86">
        <v>511</v>
      </c>
      <c r="H84" s="89">
        <v>515594.90909090912</v>
      </c>
      <c r="I84" s="90">
        <f t="shared" si="43"/>
        <v>938</v>
      </c>
      <c r="J84" s="91">
        <f t="shared" si="43"/>
        <v>614507.63636363647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198</v>
      </c>
      <c r="D85" s="87">
        <v>153600</v>
      </c>
      <c r="E85" s="88">
        <v>80</v>
      </c>
      <c r="F85" s="89">
        <v>59040</v>
      </c>
      <c r="G85" s="86">
        <v>74</v>
      </c>
      <c r="H85" s="89">
        <v>51210</v>
      </c>
      <c r="I85" s="90">
        <f t="shared" si="43"/>
        <v>204</v>
      </c>
      <c r="J85" s="91">
        <f t="shared" si="43"/>
        <v>161430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5804</v>
      </c>
      <c r="D86" s="87">
        <v>1772835</v>
      </c>
      <c r="E86" s="88">
        <v>2030</v>
      </c>
      <c r="F86" s="89">
        <v>4011778</v>
      </c>
      <c r="G86" s="86">
        <v>2002</v>
      </c>
      <c r="H86" s="89">
        <v>3943997</v>
      </c>
      <c r="I86" s="90">
        <f t="shared" si="43"/>
        <v>5832</v>
      </c>
      <c r="J86" s="91">
        <f t="shared" si="43"/>
        <v>1840616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18.399999999999991</v>
      </c>
      <c r="D87" s="87">
        <v>5460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119.19999999999999</v>
      </c>
      <c r="O87" s="32">
        <v>23990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278.64999999999992</v>
      </c>
      <c r="D88" s="87">
        <v>182025</v>
      </c>
      <c r="E88" s="88">
        <v>158</v>
      </c>
      <c r="F88" s="89">
        <v>72881</v>
      </c>
      <c r="G88" s="86">
        <v>196</v>
      </c>
      <c r="H88" s="89">
        <v>80464</v>
      </c>
      <c r="I88" s="90">
        <f t="shared" si="43"/>
        <v>240.64999999999992</v>
      </c>
      <c r="J88" s="91">
        <f t="shared" si="43"/>
        <v>174442</v>
      </c>
      <c r="K88" s="2"/>
      <c r="L88" s="30">
        <v>21</v>
      </c>
      <c r="M88" s="12" t="s">
        <v>37</v>
      </c>
      <c r="N88" s="31">
        <v>11.059999999999999</v>
      </c>
      <c r="O88" s="32">
        <v>2055</v>
      </c>
      <c r="P88" s="33">
        <v>4.1440000000000001</v>
      </c>
      <c r="Q88" s="34">
        <v>1450</v>
      </c>
      <c r="R88" s="31">
        <v>4.1120000000000001</v>
      </c>
      <c r="S88" s="32">
        <v>1250</v>
      </c>
      <c r="T88" s="28">
        <f t="shared" si="44"/>
        <v>11.091999999999999</v>
      </c>
      <c r="U88" s="54">
        <f t="shared" si="44"/>
        <v>2255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5328</v>
      </c>
      <c r="D89" s="87">
        <v>715753</v>
      </c>
      <c r="E89" s="88">
        <v>506</v>
      </c>
      <c r="F89" s="89">
        <v>12599</v>
      </c>
      <c r="G89" s="86">
        <v>1661</v>
      </c>
      <c r="H89" s="89">
        <v>159042</v>
      </c>
      <c r="I89" s="90">
        <f t="shared" si="43"/>
        <v>4173</v>
      </c>
      <c r="J89" s="91">
        <f t="shared" si="43"/>
        <v>569310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203</v>
      </c>
      <c r="D90" s="87">
        <v>169570</v>
      </c>
      <c r="E90" s="88">
        <v>52</v>
      </c>
      <c r="F90" s="89">
        <v>41882</v>
      </c>
      <c r="G90" s="86">
        <v>51</v>
      </c>
      <c r="H90" s="89">
        <v>39234</v>
      </c>
      <c r="I90" s="90">
        <f t="shared" si="43"/>
        <v>204</v>
      </c>
      <c r="J90" s="91">
        <f t="shared" si="43"/>
        <v>172218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3309</v>
      </c>
      <c r="D91" s="87">
        <v>212547</v>
      </c>
      <c r="E91" s="88">
        <v>1068</v>
      </c>
      <c r="F91" s="89">
        <v>94644</v>
      </c>
      <c r="G91" s="86">
        <v>1414</v>
      </c>
      <c r="H91" s="89">
        <v>72899</v>
      </c>
      <c r="I91" s="90">
        <f t="shared" si="43"/>
        <v>2963</v>
      </c>
      <c r="J91" s="91">
        <f t="shared" si="43"/>
        <v>234292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4500.7</v>
      </c>
      <c r="D92" s="87">
        <v>1258639.25</v>
      </c>
      <c r="E92" s="88">
        <v>3279</v>
      </c>
      <c r="F92" s="89">
        <v>773085</v>
      </c>
      <c r="G92" s="86">
        <v>4127</v>
      </c>
      <c r="H92" s="89">
        <v>985547</v>
      </c>
      <c r="I92" s="90">
        <f t="shared" si="43"/>
        <v>3652.7</v>
      </c>
      <c r="J92" s="91">
        <f t="shared" si="43"/>
        <v>1046177.25</v>
      </c>
      <c r="K92" s="2"/>
      <c r="L92" s="30">
        <v>25</v>
      </c>
      <c r="M92" s="12" t="s">
        <v>41</v>
      </c>
      <c r="N92" s="31">
        <v>3098</v>
      </c>
      <c r="O92" s="32">
        <v>1161750</v>
      </c>
      <c r="P92" s="33">
        <v>903</v>
      </c>
      <c r="Q92" s="34">
        <v>338625</v>
      </c>
      <c r="R92" s="31">
        <v>1581</v>
      </c>
      <c r="S92" s="32">
        <v>592875</v>
      </c>
      <c r="T92" s="33">
        <f t="shared" si="44"/>
        <v>2420</v>
      </c>
      <c r="U92" s="54">
        <f t="shared" si="44"/>
        <v>907500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4829</v>
      </c>
      <c r="D93" s="87">
        <v>1499297</v>
      </c>
      <c r="E93" s="92">
        <v>4475</v>
      </c>
      <c r="F93" s="89">
        <v>1492188</v>
      </c>
      <c r="G93" s="86">
        <v>4368</v>
      </c>
      <c r="H93" s="89">
        <v>1509272</v>
      </c>
      <c r="I93" s="90">
        <f t="shared" si="43"/>
        <v>4936</v>
      </c>
      <c r="J93" s="91">
        <f t="shared" si="43"/>
        <v>1482213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47345.900000000009</v>
      </c>
      <c r="D94" s="87">
        <v>6919231.6999999983</v>
      </c>
      <c r="E94" s="88">
        <v>19721</v>
      </c>
      <c r="F94" s="89">
        <v>3121410.2</v>
      </c>
      <c r="G94" s="86">
        <v>20563</v>
      </c>
      <c r="H94" s="89">
        <v>3262885</v>
      </c>
      <c r="I94" s="90">
        <f t="shared" si="43"/>
        <v>46503.900000000009</v>
      </c>
      <c r="J94" s="91">
        <f t="shared" si="43"/>
        <v>6777756.8999999985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81</v>
      </c>
      <c r="D95" s="87">
        <v>48940</v>
      </c>
      <c r="E95" s="88">
        <v>42</v>
      </c>
      <c r="F95" s="89">
        <v>8374</v>
      </c>
      <c r="G95" s="86">
        <v>43</v>
      </c>
      <c r="H95" s="89">
        <v>17453</v>
      </c>
      <c r="I95" s="90">
        <f t="shared" si="43"/>
        <v>80</v>
      </c>
      <c r="J95" s="91">
        <f t="shared" si="43"/>
        <v>39861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13361</v>
      </c>
      <c r="D96" s="87">
        <v>3766930</v>
      </c>
      <c r="E96" s="88">
        <v>7510</v>
      </c>
      <c r="F96" s="89">
        <v>2021721</v>
      </c>
      <c r="G96" s="86">
        <v>7848</v>
      </c>
      <c r="H96" s="89">
        <v>2101705</v>
      </c>
      <c r="I96" s="90">
        <f t="shared" si="43"/>
        <v>13023</v>
      </c>
      <c r="J96" s="91">
        <f t="shared" si="43"/>
        <v>3686946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320</v>
      </c>
      <c r="D97" s="87">
        <v>418337</v>
      </c>
      <c r="E97" s="88">
        <v>38</v>
      </c>
      <c r="F97" s="93">
        <v>22861</v>
      </c>
      <c r="G97" s="86">
        <v>60</v>
      </c>
      <c r="H97" s="89">
        <v>41697</v>
      </c>
      <c r="I97" s="90">
        <f t="shared" si="43"/>
        <v>298</v>
      </c>
      <c r="J97" s="91">
        <f t="shared" si="43"/>
        <v>399501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74</v>
      </c>
      <c r="D99" s="87">
        <v>9530</v>
      </c>
      <c r="E99" s="88">
        <v>60</v>
      </c>
      <c r="F99" s="89">
        <v>8100</v>
      </c>
      <c r="G99" s="86">
        <v>68</v>
      </c>
      <c r="H99" s="89">
        <v>9125</v>
      </c>
      <c r="I99" s="90">
        <f t="shared" si="43"/>
        <v>66</v>
      </c>
      <c r="J99" s="91">
        <f t="shared" si="43"/>
        <v>8505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33160</v>
      </c>
      <c r="D100" s="87">
        <v>3375931</v>
      </c>
      <c r="E100" s="88">
        <v>26290</v>
      </c>
      <c r="F100" s="89">
        <v>6480550</v>
      </c>
      <c r="G100" s="86">
        <v>24445</v>
      </c>
      <c r="H100" s="89">
        <v>6043563</v>
      </c>
      <c r="I100" s="90">
        <f t="shared" si="43"/>
        <v>35005</v>
      </c>
      <c r="J100" s="91">
        <f t="shared" si="43"/>
        <v>3812918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5109.2000000000007</v>
      </c>
      <c r="D101" s="87">
        <v>485626</v>
      </c>
      <c r="E101" s="88">
        <v>23332</v>
      </c>
      <c r="F101" s="89">
        <v>1681905</v>
      </c>
      <c r="G101" s="86">
        <v>22484</v>
      </c>
      <c r="H101" s="89">
        <v>1627683</v>
      </c>
      <c r="I101" s="90">
        <f t="shared" si="43"/>
        <v>5957.2000000000007</v>
      </c>
      <c r="J101" s="91">
        <f t="shared" si="43"/>
        <v>539848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61</v>
      </c>
      <c r="D102" s="87">
        <v>83588</v>
      </c>
      <c r="E102" s="88">
        <v>6</v>
      </c>
      <c r="F102" s="89">
        <v>5563</v>
      </c>
      <c r="G102" s="86">
        <v>7</v>
      </c>
      <c r="H102" s="89">
        <v>7418</v>
      </c>
      <c r="I102" s="86">
        <f t="shared" si="43"/>
        <v>60</v>
      </c>
      <c r="J102" s="87">
        <f t="shared" si="43"/>
        <v>81733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605</v>
      </c>
      <c r="D103" s="87">
        <v>238918</v>
      </c>
      <c r="E103" s="88">
        <v>1441</v>
      </c>
      <c r="F103" s="89">
        <v>208786</v>
      </c>
      <c r="G103" s="86">
        <v>1385</v>
      </c>
      <c r="H103" s="89">
        <v>144125</v>
      </c>
      <c r="I103" s="86">
        <f t="shared" si="43"/>
        <v>661</v>
      </c>
      <c r="J103" s="87">
        <f t="shared" si="43"/>
        <v>303579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1867</v>
      </c>
      <c r="D104" s="87">
        <v>1181996.627906977</v>
      </c>
      <c r="E104" s="88">
        <v>1296</v>
      </c>
      <c r="F104" s="89">
        <v>932244.65116279072</v>
      </c>
      <c r="G104" s="86">
        <v>2358</v>
      </c>
      <c r="H104" s="89">
        <v>1732000</v>
      </c>
      <c r="I104" s="86">
        <f t="shared" si="43"/>
        <v>805</v>
      </c>
      <c r="J104" s="87">
        <f t="shared" si="43"/>
        <v>382241.2790697678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2246.5</v>
      </c>
      <c r="D105" s="87">
        <v>319529.5</v>
      </c>
      <c r="E105" s="88">
        <v>1158</v>
      </c>
      <c r="F105" s="89">
        <v>253159</v>
      </c>
      <c r="G105" s="86">
        <v>966</v>
      </c>
      <c r="H105" s="89">
        <v>207448</v>
      </c>
      <c r="I105" s="90">
        <f t="shared" si="43"/>
        <v>2438.5</v>
      </c>
      <c r="J105" s="91">
        <f t="shared" si="43"/>
        <v>365240.5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7797.9166999999998</v>
      </c>
      <c r="D107" s="158">
        <v>1849495</v>
      </c>
      <c r="E107" s="99">
        <v>6646.7659999999996</v>
      </c>
      <c r="F107" s="100">
        <v>1410098</v>
      </c>
      <c r="G107" s="157">
        <v>6532.4459999999999</v>
      </c>
      <c r="H107" s="100">
        <v>1402471</v>
      </c>
      <c r="I107" s="94">
        <f t="shared" si="43"/>
        <v>7912.2366999999995</v>
      </c>
      <c r="J107" s="159">
        <f t="shared" si="43"/>
        <v>1857122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143180.19670000003</v>
      </c>
      <c r="D108" s="161">
        <f t="shared" ref="D108:J108" si="45">SUM(D68:D107)</f>
        <v>28275211.896088794</v>
      </c>
      <c r="E108" s="160">
        <f>SUM(E68:E107)</f>
        <v>102473.29700000001</v>
      </c>
      <c r="F108" s="161">
        <f t="shared" si="45"/>
        <v>24996946.578435518</v>
      </c>
      <c r="G108" s="162">
        <f t="shared" si="45"/>
        <v>104055.008</v>
      </c>
      <c r="H108" s="161">
        <f t="shared" si="45"/>
        <v>25490318.209090911</v>
      </c>
      <c r="I108" s="162">
        <f t="shared" si="45"/>
        <v>141598.48570000002</v>
      </c>
      <c r="J108" s="146">
        <f t="shared" si="45"/>
        <v>27781840.265433401</v>
      </c>
      <c r="K108" s="2"/>
      <c r="L108" s="215" t="s">
        <v>57</v>
      </c>
      <c r="M108" s="216"/>
      <c r="N108" s="43">
        <f t="shared" ref="N108:S108" si="46">SUM(N68:N107)</f>
        <v>3228.268</v>
      </c>
      <c r="O108" s="41">
        <f t="shared" si="46"/>
        <v>1187795</v>
      </c>
      <c r="P108" s="44">
        <f t="shared" si="46"/>
        <v>962.14400000000001</v>
      </c>
      <c r="Q108" s="59">
        <f t="shared" si="46"/>
        <v>357075</v>
      </c>
      <c r="R108" s="42">
        <f t="shared" si="46"/>
        <v>1640.1120000000001</v>
      </c>
      <c r="S108" s="59">
        <f t="shared" si="46"/>
        <v>611125</v>
      </c>
      <c r="T108" s="42">
        <f>SUM(T68:T107)</f>
        <v>2550.3000000000002</v>
      </c>
      <c r="U108" s="41">
        <f>SUM(U68:U107)</f>
        <v>933745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137914.49099999998</v>
      </c>
      <c r="D109" s="174">
        <v>28618880.300000001</v>
      </c>
      <c r="E109" s="173">
        <v>110438.58700000001</v>
      </c>
      <c r="F109" s="175">
        <v>28869015.449999999</v>
      </c>
      <c r="G109" s="176">
        <v>112462.09299999999</v>
      </c>
      <c r="H109" s="177">
        <v>29459648.350000001</v>
      </c>
      <c r="I109" s="178">
        <v>135890.98500000002</v>
      </c>
      <c r="J109" s="179">
        <v>28028247.400000002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103.81809457571798</v>
      </c>
      <c r="D110" s="104">
        <f t="shared" ref="D110:J110" si="47">+D108/D109*100</f>
        <v>98.799154962358159</v>
      </c>
      <c r="E110" s="103">
        <f t="shared" si="47"/>
        <v>92.787584288813832</v>
      </c>
      <c r="F110" s="104">
        <f t="shared" si="47"/>
        <v>86.587457829066764</v>
      </c>
      <c r="G110" s="105">
        <f t="shared" si="47"/>
        <v>92.524516683145848</v>
      </c>
      <c r="H110" s="104">
        <f t="shared" si="47"/>
        <v>86.526213436932991</v>
      </c>
      <c r="I110" s="106">
        <f t="shared" si="47"/>
        <v>104.20005837767678</v>
      </c>
      <c r="J110" s="107">
        <f t="shared" si="47"/>
        <v>99.120861425796463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5年11月分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5年11月分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479</v>
      </c>
      <c r="D128" s="138">
        <v>34340</v>
      </c>
      <c r="E128" s="88">
        <v>794</v>
      </c>
      <c r="F128" s="89">
        <v>56955</v>
      </c>
      <c r="G128" s="135">
        <v>880</v>
      </c>
      <c r="H128" s="138">
        <v>63450</v>
      </c>
      <c r="I128" s="135">
        <f t="shared" ref="I128:J166" si="48">+C128+E128-G128</f>
        <v>393</v>
      </c>
      <c r="J128" s="138">
        <f t="shared" si="48"/>
        <v>27845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479</v>
      </c>
      <c r="D167" s="146">
        <f t="shared" si="50"/>
        <v>34340</v>
      </c>
      <c r="E167" s="145">
        <f t="shared" si="50"/>
        <v>794</v>
      </c>
      <c r="F167" s="146">
        <f t="shared" si="50"/>
        <v>56955</v>
      </c>
      <c r="G167" s="145">
        <f t="shared" si="50"/>
        <v>880</v>
      </c>
      <c r="H167" s="146">
        <f t="shared" si="50"/>
        <v>63450</v>
      </c>
      <c r="I167" s="145">
        <f t="shared" si="50"/>
        <v>393</v>
      </c>
      <c r="J167" s="146">
        <f t="shared" si="50"/>
        <v>27845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2023-12-25T06:59:31Z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