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2\"/>
    </mc:Choice>
  </mc:AlternateContent>
  <xr:revisionPtr revIDLastSave="0" documentId="8_{AAB3843C-64E4-4628-A43E-E543A3E06C9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<sst xmlns="http://schemas.openxmlformats.org/spreadsheetml/2006/main" count="385" uniqueCount="88">
  <si>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</si>
  <si>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</si>
  <si>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</si>
  <si>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</si>
  <si>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</si>
  <si>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</si>
  <si>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</si>
  <si>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</si>
  <si>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</si>
  <si>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</si>
  <si>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</si>
  <si>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</si>
  <si>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</si>
  <si>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</si>
  <si>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</si>
  <si>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</si>
  <si>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</si>
  <si>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</si>
  <si>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</si>
  <si>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</si>
  <si>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</si>
  <si>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</si>
  <si>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</si>
  <si>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</si>
  <si>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</si>
  <si>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</si>
  <si>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</si>
  <si>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</si>
  <si>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</si>
  <si>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</si>
  <si>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</si>
  <si>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</si>
  <si>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</si>
  <si>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</si>
  <si>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</si>
  <si>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</si>
  <si>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</si>
  <si>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</si>
  <si>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</si>
  <si>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</si>
  <si>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</si>
  <si>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</si>
  <si>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</si>
  <si>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</si>
  <si>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</si>
  <si>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</si>
  <si>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</si>
  <si>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</si>
  <si>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</si>
  <si>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</si>
  <si>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</si>
  <si>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</si>
  <si>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</si>
  <si>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</si>
  <si>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</si>
  <si>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</si>
  <si>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</si>
  <si>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</si>
  <si>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</si>
  <si>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</si>
  <si>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</si>
  <si>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</si>
  <si>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</si>
  <si>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</si>
  <si>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</si>
  <si>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</si>
  <si>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</si>
  <si>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</si>
  <si>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</si>
  <si>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</si>
  <si>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</si>
  <si>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</si>
  <si>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</si>
  <si>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</si>
  <si>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</si>
  <si>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</si>
  <si>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</si>
  <si>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</si>
  <si>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</si>
  <si>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</si>
  <si>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</si>
  <si>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</si>
  <si>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</si>
  <si>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</si>
  <si>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</si>
  <si>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</si>
  <si>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</si>
  <si>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5年12月分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</si>
</sst>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J49" sqref="J4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1518.9</v>
      </c>
      <c r="D10" s="80">
        <f t="shared" ref="D10:H10" si="0">+D68+O68+D127+O127</f>
        <v>368198</v>
      </c>
      <c r="E10" s="81">
        <f t="shared" si="0"/>
        <v>96</v>
      </c>
      <c r="F10" s="82">
        <f t="shared" si="0"/>
        <v>23126</v>
      </c>
      <c r="G10" s="79">
        <f t="shared" si="0"/>
        <v>241</v>
      </c>
      <c r="H10" s="83">
        <f t="shared" si="0"/>
        <v>56232</v>
      </c>
      <c r="I10" s="79">
        <f>+C10+E10-G10</f>
        <v>1373.9</v>
      </c>
      <c r="J10" s="147">
        <f>+D10+F10-H10</f>
        <v>335092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462</v>
      </c>
      <c r="D11" s="87">
        <f t="shared" si="1"/>
        <v>34745</v>
      </c>
      <c r="E11" s="88">
        <f t="shared" si="1"/>
        <v>935</v>
      </c>
      <c r="F11" s="89">
        <f t="shared" si="1"/>
        <v>69368</v>
      </c>
      <c r="G11" s="90">
        <f t="shared" si="1"/>
        <v>768</v>
      </c>
      <c r="H11" s="89">
        <f t="shared" si="1"/>
        <v>57327</v>
      </c>
      <c r="I11" s="90">
        <f t="shared" ref="I11:J49" si="2">+C11+E11-G11</f>
        <v>629</v>
      </c>
      <c r="J11" s="148">
        <f t="shared" si="2"/>
        <v>46786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154</v>
      </c>
      <c r="D13" s="87">
        <f t="shared" si="4"/>
        <v>21308</v>
      </c>
      <c r="E13" s="88">
        <f t="shared" si="4"/>
        <v>60</v>
      </c>
      <c r="F13" s="89">
        <f t="shared" si="4"/>
        <v>12000</v>
      </c>
      <c r="G13" s="86">
        <f t="shared" si="4"/>
        <v>103</v>
      </c>
      <c r="H13" s="89">
        <f t="shared" si="4"/>
        <v>16726</v>
      </c>
      <c r="I13" s="90">
        <f t="shared" si="2"/>
        <v>111</v>
      </c>
      <c r="J13" s="148">
        <f t="shared" si="2"/>
        <v>16582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15</v>
      </c>
      <c r="D16" s="87">
        <f t="shared" si="7"/>
        <v>3585</v>
      </c>
      <c r="E16" s="88">
        <f t="shared" si="7"/>
        <v>36</v>
      </c>
      <c r="F16" s="89">
        <f t="shared" si="7"/>
        <v>8295</v>
      </c>
      <c r="G16" s="86">
        <f t="shared" si="7"/>
        <v>30</v>
      </c>
      <c r="H16" s="89">
        <f t="shared" si="7"/>
        <v>6912</v>
      </c>
      <c r="I16" s="90">
        <f t="shared" si="2"/>
        <v>21</v>
      </c>
      <c r="J16" s="148">
        <f t="shared" si="2"/>
        <v>4968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1474.2260000000001</v>
      </c>
      <c r="D22" s="87">
        <f t="shared" si="13"/>
        <v>626229</v>
      </c>
      <c r="E22" s="88">
        <f t="shared" si="13"/>
        <v>756.50700000000006</v>
      </c>
      <c r="F22" s="89">
        <f t="shared" si="13"/>
        <v>263537</v>
      </c>
      <c r="G22" s="86">
        <f t="shared" si="13"/>
        <v>837</v>
      </c>
      <c r="H22" s="89">
        <f t="shared" si="13"/>
        <v>296907</v>
      </c>
      <c r="I22" s="90">
        <f t="shared" si="2"/>
        <v>1393.7330000000002</v>
      </c>
      <c r="J22" s="148">
        <f t="shared" si="2"/>
        <v>592859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183.773</v>
      </c>
      <c r="D23" s="87">
        <f t="shared" si="14"/>
        <v>102600</v>
      </c>
      <c r="E23" s="88">
        <f t="shared" si="14"/>
        <v>196.91300000000001</v>
      </c>
      <c r="F23" s="89">
        <f t="shared" si="14"/>
        <v>106800</v>
      </c>
      <c r="G23" s="86">
        <f t="shared" si="14"/>
        <v>194.42500000000001</v>
      </c>
      <c r="H23" s="89">
        <f t="shared" si="14"/>
        <v>105200</v>
      </c>
      <c r="I23" s="90">
        <f t="shared" si="2"/>
        <v>186.26100000000002</v>
      </c>
      <c r="J23" s="148">
        <f t="shared" si="2"/>
        <v>104200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854</v>
      </c>
      <c r="D24" s="87">
        <f t="shared" si="15"/>
        <v>142885</v>
      </c>
      <c r="E24" s="88">
        <f t="shared" si="15"/>
        <v>167</v>
      </c>
      <c r="F24" s="89">
        <f t="shared" si="15"/>
        <v>19376</v>
      </c>
      <c r="G24" s="86">
        <f t="shared" si="15"/>
        <v>178</v>
      </c>
      <c r="H24" s="89">
        <f t="shared" si="15"/>
        <v>24495</v>
      </c>
      <c r="I24" s="90">
        <f t="shared" si="2"/>
        <v>843</v>
      </c>
      <c r="J24" s="148">
        <f t="shared" si="2"/>
        <v>137766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1406</v>
      </c>
      <c r="D25" s="87">
        <f t="shared" si="16"/>
        <v>1955897.7</v>
      </c>
      <c r="E25" s="88">
        <f t="shared" si="16"/>
        <v>1835</v>
      </c>
      <c r="F25" s="89">
        <f t="shared" si="16"/>
        <v>1731358</v>
      </c>
      <c r="G25" s="86">
        <f t="shared" si="16"/>
        <v>1130</v>
      </c>
      <c r="H25" s="89">
        <f t="shared" si="16"/>
        <v>1080767.3</v>
      </c>
      <c r="I25" s="90">
        <f t="shared" si="2"/>
        <v>2111</v>
      </c>
      <c r="J25" s="148">
        <f t="shared" si="2"/>
        <v>2606488.4000000004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938</v>
      </c>
      <c r="D26" s="87">
        <f t="shared" si="17"/>
        <v>614507.63636363647</v>
      </c>
      <c r="E26" s="88">
        <f t="shared" si="17"/>
        <v>562</v>
      </c>
      <c r="F26" s="89">
        <f t="shared" si="17"/>
        <v>3055351.8181818184</v>
      </c>
      <c r="G26" s="86">
        <f t="shared" si="17"/>
        <v>401</v>
      </c>
      <c r="H26" s="89">
        <f t="shared" si="17"/>
        <v>2063558</v>
      </c>
      <c r="I26" s="90">
        <f t="shared" si="2"/>
        <v>1099</v>
      </c>
      <c r="J26" s="148">
        <f t="shared" si="2"/>
        <v>1606301.4545454551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204</v>
      </c>
      <c r="D27" s="87">
        <f t="shared" si="18"/>
        <v>161430</v>
      </c>
      <c r="E27" s="88">
        <f t="shared" si="18"/>
        <v>65</v>
      </c>
      <c r="F27" s="89">
        <f t="shared" si="18"/>
        <v>39490</v>
      </c>
      <c r="G27" s="86">
        <f t="shared" si="18"/>
        <v>78</v>
      </c>
      <c r="H27" s="89">
        <f t="shared" si="18"/>
        <v>53105</v>
      </c>
      <c r="I27" s="90">
        <f t="shared" si="2"/>
        <v>191</v>
      </c>
      <c r="J27" s="148">
        <f t="shared" si="2"/>
        <v>147815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5832</v>
      </c>
      <c r="D28" s="87">
        <f t="shared" si="19"/>
        <v>1840616</v>
      </c>
      <c r="E28" s="88">
        <f t="shared" si="19"/>
        <v>1999</v>
      </c>
      <c r="F28" s="89">
        <f t="shared" si="19"/>
        <v>3954421</v>
      </c>
      <c r="G28" s="86">
        <f t="shared" si="19"/>
        <v>2824</v>
      </c>
      <c r="H28" s="89">
        <f t="shared" si="19"/>
        <v>2270541</v>
      </c>
      <c r="I28" s="90">
        <f t="shared" si="2"/>
        <v>5007</v>
      </c>
      <c r="J28" s="148">
        <f t="shared" si="2"/>
        <v>3524496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137.59999999999997</v>
      </c>
      <c r="D29" s="87">
        <f t="shared" si="20"/>
        <v>29450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251.7419999999999</v>
      </c>
      <c r="D30" s="87">
        <f t="shared" si="21"/>
        <v>176697</v>
      </c>
      <c r="E30" s="88">
        <f t="shared" si="21"/>
        <v>234.16</v>
      </c>
      <c r="F30" s="89">
        <f t="shared" si="21"/>
        <v>90896</v>
      </c>
      <c r="G30" s="86">
        <f t="shared" si="21"/>
        <v>234.096</v>
      </c>
      <c r="H30" s="89">
        <f t="shared" si="21"/>
        <v>104290</v>
      </c>
      <c r="I30" s="90">
        <f t="shared" si="2"/>
        <v>251.80599999999993</v>
      </c>
      <c r="J30" s="148">
        <f t="shared" si="2"/>
        <v>163303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4173</v>
      </c>
      <c r="D31" s="87">
        <f t="shared" si="22"/>
        <v>569310</v>
      </c>
      <c r="E31" s="88">
        <f t="shared" si="22"/>
        <v>3520</v>
      </c>
      <c r="F31" s="89">
        <f t="shared" si="22"/>
        <v>253087</v>
      </c>
      <c r="G31" s="86">
        <f t="shared" si="22"/>
        <v>1648</v>
      </c>
      <c r="H31" s="89">
        <f t="shared" si="22"/>
        <v>157399</v>
      </c>
      <c r="I31" s="90">
        <f t="shared" si="2"/>
        <v>6045</v>
      </c>
      <c r="J31" s="148">
        <f t="shared" si="2"/>
        <v>664998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204</v>
      </c>
      <c r="D32" s="87">
        <f t="shared" si="23"/>
        <v>172218</v>
      </c>
      <c r="E32" s="88">
        <f t="shared" si="23"/>
        <v>70</v>
      </c>
      <c r="F32" s="89">
        <f t="shared" si="23"/>
        <v>38918</v>
      </c>
      <c r="G32" s="86">
        <f t="shared" si="23"/>
        <v>57</v>
      </c>
      <c r="H32" s="89">
        <f t="shared" si="23"/>
        <v>42043</v>
      </c>
      <c r="I32" s="90">
        <f t="shared" si="2"/>
        <v>217</v>
      </c>
      <c r="J32" s="148">
        <f t="shared" si="2"/>
        <v>169093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2963</v>
      </c>
      <c r="D33" s="87">
        <f t="shared" si="24"/>
        <v>234292</v>
      </c>
      <c r="E33" s="88">
        <f t="shared" si="24"/>
        <v>1225</v>
      </c>
      <c r="F33" s="89">
        <f t="shared" si="24"/>
        <v>97534</v>
      </c>
      <c r="G33" s="86">
        <f t="shared" si="24"/>
        <v>669</v>
      </c>
      <c r="H33" s="89">
        <f t="shared" si="24"/>
        <v>77210</v>
      </c>
      <c r="I33" s="90">
        <f t="shared" si="2"/>
        <v>3519</v>
      </c>
      <c r="J33" s="148">
        <f t="shared" si="2"/>
        <v>254616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6072.7</v>
      </c>
      <c r="D34" s="87">
        <f t="shared" si="25"/>
        <v>1953677.25</v>
      </c>
      <c r="E34" s="88">
        <f t="shared" si="25"/>
        <v>6192</v>
      </c>
      <c r="F34" s="89">
        <f t="shared" si="25"/>
        <v>1515570</v>
      </c>
      <c r="G34" s="86">
        <f t="shared" si="25"/>
        <v>5135</v>
      </c>
      <c r="H34" s="89">
        <f t="shared" si="25"/>
        <v>1369012</v>
      </c>
      <c r="I34" s="90">
        <f t="shared" si="2"/>
        <v>7129.7000000000007</v>
      </c>
      <c r="J34" s="148">
        <f t="shared" si="2"/>
        <v>2100235.25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4936</v>
      </c>
      <c r="D35" s="87">
        <f t="shared" si="26"/>
        <v>1482213</v>
      </c>
      <c r="E35" s="92">
        <f t="shared" si="26"/>
        <v>4761</v>
      </c>
      <c r="F35" s="89">
        <f t="shared" si="26"/>
        <v>1604691</v>
      </c>
      <c r="G35" s="86">
        <f t="shared" si="26"/>
        <v>4833</v>
      </c>
      <c r="H35" s="89">
        <f t="shared" si="26"/>
        <v>1619923</v>
      </c>
      <c r="I35" s="90">
        <f t="shared" si="2"/>
        <v>4864</v>
      </c>
      <c r="J35" s="148">
        <f t="shared" si="2"/>
        <v>1466981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46503.900000000009</v>
      </c>
      <c r="D36" s="87">
        <f t="shared" si="27"/>
        <v>6777756.8999999985</v>
      </c>
      <c r="E36" s="88">
        <f t="shared" si="27"/>
        <v>19207</v>
      </c>
      <c r="F36" s="89">
        <f t="shared" si="27"/>
        <v>3173627.2</v>
      </c>
      <c r="G36" s="86">
        <f t="shared" si="27"/>
        <v>18962</v>
      </c>
      <c r="H36" s="89">
        <f t="shared" si="27"/>
        <v>3008144.6</v>
      </c>
      <c r="I36" s="90">
        <f t="shared" si="2"/>
        <v>46748.900000000009</v>
      </c>
      <c r="J36" s="148">
        <f t="shared" si="2"/>
        <v>6943239.4999999981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80</v>
      </c>
      <c r="D37" s="87">
        <f t="shared" si="28"/>
        <v>39861</v>
      </c>
      <c r="E37" s="88">
        <f t="shared" si="28"/>
        <v>37</v>
      </c>
      <c r="F37" s="89">
        <f t="shared" si="28"/>
        <v>8975</v>
      </c>
      <c r="G37" s="86">
        <f t="shared" si="28"/>
        <v>41</v>
      </c>
      <c r="H37" s="89">
        <f t="shared" si="28"/>
        <v>11661</v>
      </c>
      <c r="I37" s="90">
        <f t="shared" si="2"/>
        <v>76</v>
      </c>
      <c r="J37" s="148">
        <f t="shared" si="2"/>
        <v>37175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13023</v>
      </c>
      <c r="D38" s="87">
        <f t="shared" si="29"/>
        <v>3686946</v>
      </c>
      <c r="E38" s="88">
        <f t="shared" si="29"/>
        <v>7163</v>
      </c>
      <c r="F38" s="89">
        <f t="shared" si="29"/>
        <v>1769077</v>
      </c>
      <c r="G38" s="86">
        <f t="shared" si="29"/>
        <v>7143</v>
      </c>
      <c r="H38" s="89">
        <f t="shared" si="29"/>
        <v>1777559</v>
      </c>
      <c r="I38" s="90">
        <f t="shared" si="2"/>
        <v>13043</v>
      </c>
      <c r="J38" s="148">
        <f t="shared" si="2"/>
        <v>3678464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298</v>
      </c>
      <c r="D39" s="87">
        <f t="shared" si="30"/>
        <v>399501</v>
      </c>
      <c r="E39" s="88">
        <f t="shared" si="30"/>
        <v>61</v>
      </c>
      <c r="F39" s="93">
        <f t="shared" si="30"/>
        <v>26351</v>
      </c>
      <c r="G39" s="86">
        <f t="shared" si="30"/>
        <v>56</v>
      </c>
      <c r="H39" s="89">
        <f t="shared" si="30"/>
        <v>23220</v>
      </c>
      <c r="I39" s="90">
        <f t="shared" si="2"/>
        <v>303</v>
      </c>
      <c r="J39" s="148">
        <f t="shared" si="2"/>
        <v>402632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66</v>
      </c>
      <c r="D41" s="87">
        <f t="shared" si="32"/>
        <v>8505</v>
      </c>
      <c r="E41" s="88">
        <f t="shared" si="32"/>
        <v>100</v>
      </c>
      <c r="F41" s="89">
        <f t="shared" si="32"/>
        <v>13101</v>
      </c>
      <c r="G41" s="86">
        <f t="shared" si="32"/>
        <v>68</v>
      </c>
      <c r="H41" s="89">
        <f t="shared" si="32"/>
        <v>9083</v>
      </c>
      <c r="I41" s="90">
        <f t="shared" si="2"/>
        <v>98</v>
      </c>
      <c r="J41" s="148">
        <f t="shared" si="2"/>
        <v>12523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35005</v>
      </c>
      <c r="D42" s="87">
        <f t="shared" si="33"/>
        <v>3812918</v>
      </c>
      <c r="E42" s="88">
        <f t="shared" si="33"/>
        <v>30964</v>
      </c>
      <c r="F42" s="89">
        <f t="shared" si="33"/>
        <v>7622671</v>
      </c>
      <c r="G42" s="86">
        <f t="shared" si="33"/>
        <v>30849</v>
      </c>
      <c r="H42" s="89">
        <f t="shared" si="33"/>
        <v>7571434</v>
      </c>
      <c r="I42" s="94">
        <f t="shared" si="2"/>
        <v>35120</v>
      </c>
      <c r="J42" s="148">
        <f t="shared" si="2"/>
        <v>3864155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5957.2000000000007</v>
      </c>
      <c r="D43" s="87">
        <f t="shared" si="34"/>
        <v>539848</v>
      </c>
      <c r="E43" s="88">
        <f t="shared" si="34"/>
        <v>21288</v>
      </c>
      <c r="F43" s="89">
        <f t="shared" si="34"/>
        <v>1524373</v>
      </c>
      <c r="G43" s="86">
        <f t="shared" si="34"/>
        <v>25901</v>
      </c>
      <c r="H43" s="89">
        <f t="shared" si="34"/>
        <v>1863857</v>
      </c>
      <c r="I43" s="86">
        <f t="shared" si="2"/>
        <v>1344.2000000000007</v>
      </c>
      <c r="J43" s="148">
        <f t="shared" si="2"/>
        <v>200364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60</v>
      </c>
      <c r="D44" s="87">
        <f t="shared" si="35"/>
        <v>81733</v>
      </c>
      <c r="E44" s="88">
        <f t="shared" si="35"/>
        <v>10</v>
      </c>
      <c r="F44" s="89">
        <f t="shared" si="35"/>
        <v>11080</v>
      </c>
      <c r="G44" s="86">
        <f t="shared" si="35"/>
        <v>8</v>
      </c>
      <c r="H44" s="89">
        <f t="shared" si="35"/>
        <v>9313</v>
      </c>
      <c r="I44" s="86">
        <f t="shared" si="2"/>
        <v>62</v>
      </c>
      <c r="J44" s="148">
        <f t="shared" si="2"/>
        <v>83500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661</v>
      </c>
      <c r="D45" s="87">
        <f t="shared" si="36"/>
        <v>303579</v>
      </c>
      <c r="E45" s="88">
        <f t="shared" si="36"/>
        <v>1562</v>
      </c>
      <c r="F45" s="89">
        <f t="shared" si="36"/>
        <v>173225</v>
      </c>
      <c r="G45" s="86">
        <f t="shared" si="36"/>
        <v>1233</v>
      </c>
      <c r="H45" s="89">
        <f t="shared" si="36"/>
        <v>148426</v>
      </c>
      <c r="I45" s="90">
        <f t="shared" si="2"/>
        <v>990</v>
      </c>
      <c r="J45" s="148">
        <f t="shared" si="2"/>
        <v>328378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805</v>
      </c>
      <c r="D46" s="87">
        <f t="shared" si="37"/>
        <v>382241.2790697678</v>
      </c>
      <c r="E46" s="88">
        <f t="shared" si="37"/>
        <v>1185</v>
      </c>
      <c r="F46" s="89">
        <f t="shared" si="37"/>
        <v>894950.37209302327</v>
      </c>
      <c r="G46" s="86">
        <f t="shared" si="37"/>
        <v>1056</v>
      </c>
      <c r="H46" s="89">
        <f t="shared" si="37"/>
        <v>728513.02325581398</v>
      </c>
      <c r="I46" s="90">
        <f t="shared" si="2"/>
        <v>934</v>
      </c>
      <c r="J46" s="148">
        <f t="shared" si="2"/>
        <v>548678.62790697708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2438.5</v>
      </c>
      <c r="D47" s="87">
        <f t="shared" si="38"/>
        <v>365240.5</v>
      </c>
      <c r="E47" s="88">
        <f t="shared" si="38"/>
        <v>773</v>
      </c>
      <c r="F47" s="89">
        <f t="shared" si="38"/>
        <v>162626</v>
      </c>
      <c r="G47" s="86">
        <f t="shared" si="38"/>
        <v>926</v>
      </c>
      <c r="H47" s="89">
        <f t="shared" si="38"/>
        <v>182682</v>
      </c>
      <c r="I47" s="90">
        <f t="shared" si="2"/>
        <v>2285.5</v>
      </c>
      <c r="J47" s="148">
        <f t="shared" si="2"/>
        <v>345184.5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7912.2366999999995</v>
      </c>
      <c r="D49" s="98">
        <f t="shared" si="40"/>
        <v>1857122</v>
      </c>
      <c r="E49" s="99">
        <f t="shared" si="40"/>
        <v>6248.4059999999999</v>
      </c>
      <c r="F49" s="100">
        <f t="shared" si="40"/>
        <v>1379009</v>
      </c>
      <c r="G49" s="97">
        <f t="shared" si="40"/>
        <v>6664.2460000000001</v>
      </c>
      <c r="H49" s="101">
        <f t="shared" si="40"/>
        <v>1448788</v>
      </c>
      <c r="I49" s="102">
        <f t="shared" si="2"/>
        <v>7496.3967000000002</v>
      </c>
      <c r="J49" s="149">
        <f t="shared" si="2"/>
        <v>1787343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144591.78570000004</v>
      </c>
      <c r="D50" s="167">
        <f t="shared" si="41"/>
        <v>28745430.265433401</v>
      </c>
      <c r="E50" s="166">
        <f t="shared" si="41"/>
        <v>111373.986</v>
      </c>
      <c r="F50" s="167">
        <f t="shared" si="41"/>
        <v>29661984.390274841</v>
      </c>
      <c r="G50" s="166">
        <f>SUM(G10:G49)</f>
        <v>112332.76700000001</v>
      </c>
      <c r="H50" s="167">
        <f t="shared" si="41"/>
        <v>26203427.923255812</v>
      </c>
      <c r="I50" s="168">
        <f>SUM(I10:I49)</f>
        <v>143633.00470000002</v>
      </c>
      <c r="J50" s="169">
        <f>SUM(J10:J49)</f>
        <v>32203986.73245243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138627.28500000003</v>
      </c>
      <c r="D51" s="174">
        <v>28916921.399999999</v>
      </c>
      <c r="E51" s="173">
        <v>119496.15399999999</v>
      </c>
      <c r="F51" s="175">
        <v>31233005.899999999</v>
      </c>
      <c r="G51" s="176">
        <v>115215.254</v>
      </c>
      <c r="H51" s="177">
        <v>28777959.100000001</v>
      </c>
      <c r="I51" s="178">
        <v>142908.18500000003</v>
      </c>
      <c r="J51" s="179">
        <v>31371968.199999999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104.30254455318808</v>
      </c>
      <c r="D52" s="151">
        <f t="shared" si="42"/>
        <v>99.406952309360989</v>
      </c>
      <c r="E52" s="150">
        <f t="shared" si="42"/>
        <v>93.202987938841957</v>
      </c>
      <c r="F52" s="152">
        <f t="shared" si="42"/>
        <v>94.96999579625745</v>
      </c>
      <c r="G52" s="153">
        <f t="shared" si="42"/>
        <v>97.498172420815038</v>
      </c>
      <c r="H52" s="152">
        <f t="shared" si="42"/>
        <v>91.053809035595606</v>
      </c>
      <c r="I52" s="154">
        <f t="shared" si="42"/>
        <v>100.50719257262976</v>
      </c>
      <c r="J52" s="155">
        <f>J50/J51*100</f>
        <v>102.65210817232828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5年12月分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5年12月分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1518.9</v>
      </c>
      <c r="D68" s="80">
        <v>368198</v>
      </c>
      <c r="E68" s="88">
        <v>96</v>
      </c>
      <c r="F68" s="89">
        <v>23126</v>
      </c>
      <c r="G68" s="79">
        <v>241</v>
      </c>
      <c r="H68" s="83">
        <v>56232</v>
      </c>
      <c r="I68" s="90">
        <f>+C68+E68-G68</f>
        <v>1373.9</v>
      </c>
      <c r="J68" s="163">
        <f>+D68+F68-H68</f>
        <v>335092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154</v>
      </c>
      <c r="D71" s="87">
        <v>21308</v>
      </c>
      <c r="E71" s="88">
        <v>60</v>
      </c>
      <c r="F71" s="89">
        <v>12000</v>
      </c>
      <c r="G71" s="86">
        <v>103</v>
      </c>
      <c r="H71" s="89">
        <v>16726</v>
      </c>
      <c r="I71" s="90">
        <f t="shared" si="43"/>
        <v>111</v>
      </c>
      <c r="J71" s="91">
        <f t="shared" si="43"/>
        <v>16582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15</v>
      </c>
      <c r="D74" s="87">
        <v>3585</v>
      </c>
      <c r="E74" s="88">
        <v>36</v>
      </c>
      <c r="F74" s="89">
        <v>8295</v>
      </c>
      <c r="G74" s="86">
        <v>30</v>
      </c>
      <c r="H74" s="89">
        <v>6912</v>
      </c>
      <c r="I74" s="90">
        <f t="shared" si="43"/>
        <v>21</v>
      </c>
      <c r="J74" s="91">
        <f t="shared" si="43"/>
        <v>4968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1474.2260000000001</v>
      </c>
      <c r="D80" s="87">
        <v>626229</v>
      </c>
      <c r="E80" s="88">
        <v>756.50700000000006</v>
      </c>
      <c r="F80" s="89">
        <v>263537</v>
      </c>
      <c r="G80" s="86">
        <v>837</v>
      </c>
      <c r="H80" s="89">
        <v>296907</v>
      </c>
      <c r="I80" s="90">
        <f t="shared" si="43"/>
        <v>1393.7330000000002</v>
      </c>
      <c r="J80" s="91">
        <f t="shared" si="43"/>
        <v>592859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183.773</v>
      </c>
      <c r="D81" s="87">
        <v>102600</v>
      </c>
      <c r="E81" s="88">
        <v>196.91300000000001</v>
      </c>
      <c r="F81" s="89">
        <v>106800</v>
      </c>
      <c r="G81" s="86">
        <v>194.42500000000001</v>
      </c>
      <c r="H81" s="89">
        <v>105200</v>
      </c>
      <c r="I81" s="90">
        <f t="shared" si="43"/>
        <v>186.26100000000002</v>
      </c>
      <c r="J81" s="91">
        <f t="shared" si="43"/>
        <v>104200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804</v>
      </c>
      <c r="D82" s="87">
        <v>140885</v>
      </c>
      <c r="E82" s="88" ph="1">
        <v>117</v>
      </c>
      <c r="F82" s="89">
        <v>18326</v>
      </c>
      <c r="G82" s="86">
        <v>128</v>
      </c>
      <c r="H82" s="89">
        <v>23445</v>
      </c>
      <c r="I82" s="90">
        <f t="shared" si="43"/>
        <v>793</v>
      </c>
      <c r="J82" s="91">
        <f t="shared" si="43"/>
        <v>135766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1406</v>
      </c>
      <c r="D83" s="87">
        <v>1955897.7</v>
      </c>
      <c r="E83" s="88">
        <v>1835</v>
      </c>
      <c r="F83" s="89">
        <v>1731358</v>
      </c>
      <c r="G83" s="86">
        <v>1130</v>
      </c>
      <c r="H83" s="89">
        <v>1080767.3</v>
      </c>
      <c r="I83" s="90">
        <f t="shared" si="43"/>
        <v>2111</v>
      </c>
      <c r="J83" s="91">
        <f t="shared" si="43"/>
        <v>2606488.4000000004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938</v>
      </c>
      <c r="D84" s="87">
        <v>614507.63636363647</v>
      </c>
      <c r="E84" s="88">
        <v>562</v>
      </c>
      <c r="F84" s="89">
        <v>3055351.8181818184</v>
      </c>
      <c r="G84" s="86">
        <v>401</v>
      </c>
      <c r="H84" s="89">
        <v>2063558</v>
      </c>
      <c r="I84" s="90">
        <f t="shared" si="43"/>
        <v>1099</v>
      </c>
      <c r="J84" s="91">
        <f t="shared" si="43"/>
        <v>1606301.4545454551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204</v>
      </c>
      <c r="D85" s="87">
        <v>161430</v>
      </c>
      <c r="E85" s="88">
        <v>65</v>
      </c>
      <c r="F85" s="89">
        <v>39490</v>
      </c>
      <c r="G85" s="86">
        <v>78</v>
      </c>
      <c r="H85" s="89">
        <v>53105</v>
      </c>
      <c r="I85" s="90">
        <f t="shared" si="43"/>
        <v>191</v>
      </c>
      <c r="J85" s="91">
        <f t="shared" si="43"/>
        <v>147815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5832</v>
      </c>
      <c r="D86" s="87">
        <v>1840616</v>
      </c>
      <c r="E86" s="88">
        <v>1999</v>
      </c>
      <c r="F86" s="89">
        <v>3954421</v>
      </c>
      <c r="G86" s="86">
        <v>2824</v>
      </c>
      <c r="H86" s="89">
        <v>2270541</v>
      </c>
      <c r="I86" s="90">
        <f t="shared" si="43"/>
        <v>5007</v>
      </c>
      <c r="J86" s="91">
        <f t="shared" si="43"/>
        <v>3524496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18.399999999999991</v>
      </c>
      <c r="D87" s="87">
        <v>5460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119.19999999999999</v>
      </c>
      <c r="O87" s="32">
        <v>23990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240.64999999999992</v>
      </c>
      <c r="D88" s="87">
        <v>174442</v>
      </c>
      <c r="E88" s="88">
        <v>230</v>
      </c>
      <c r="F88" s="89">
        <v>89346</v>
      </c>
      <c r="G88" s="86">
        <v>230</v>
      </c>
      <c r="H88" s="89">
        <v>103140</v>
      </c>
      <c r="I88" s="90">
        <f t="shared" si="43"/>
        <v>240.64999999999992</v>
      </c>
      <c r="J88" s="91">
        <f t="shared" si="43"/>
        <v>160648</v>
      </c>
      <c r="K88" s="2"/>
      <c r="L88" s="30">
        <v>21</v>
      </c>
      <c r="M88" s="12" t="s">
        <v>37</v>
      </c>
      <c r="N88" s="31">
        <v>11.091999999999999</v>
      </c>
      <c r="O88" s="32">
        <v>2255</v>
      </c>
      <c r="P88" s="33">
        <v>4.16</v>
      </c>
      <c r="Q88" s="34">
        <v>1550</v>
      </c>
      <c r="R88" s="31">
        <v>4.0960000000000001</v>
      </c>
      <c r="S88" s="32">
        <v>1150</v>
      </c>
      <c r="T88" s="28">
        <f t="shared" si="44"/>
        <v>11.155999999999999</v>
      </c>
      <c r="U88" s="54">
        <f t="shared" si="44"/>
        <v>2655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4173</v>
      </c>
      <c r="D89" s="87">
        <v>569310</v>
      </c>
      <c r="E89" s="88">
        <v>3520</v>
      </c>
      <c r="F89" s="89">
        <v>253087</v>
      </c>
      <c r="G89" s="86">
        <v>1648</v>
      </c>
      <c r="H89" s="89">
        <v>157399</v>
      </c>
      <c r="I89" s="90">
        <f t="shared" si="43"/>
        <v>6045</v>
      </c>
      <c r="J89" s="91">
        <f t="shared" si="43"/>
        <v>664998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204</v>
      </c>
      <c r="D90" s="87">
        <v>172218</v>
      </c>
      <c r="E90" s="88">
        <v>70</v>
      </c>
      <c r="F90" s="89">
        <v>38918</v>
      </c>
      <c r="G90" s="86">
        <v>57</v>
      </c>
      <c r="H90" s="89">
        <v>42043</v>
      </c>
      <c r="I90" s="90">
        <f t="shared" si="43"/>
        <v>217</v>
      </c>
      <c r="J90" s="91">
        <f t="shared" si="43"/>
        <v>169093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2963</v>
      </c>
      <c r="D91" s="87">
        <v>234292</v>
      </c>
      <c r="E91" s="88">
        <v>1225</v>
      </c>
      <c r="F91" s="89">
        <v>97534</v>
      </c>
      <c r="G91" s="86">
        <v>669</v>
      </c>
      <c r="H91" s="89">
        <v>77210</v>
      </c>
      <c r="I91" s="90">
        <f t="shared" si="43"/>
        <v>3519</v>
      </c>
      <c r="J91" s="91">
        <f t="shared" si="43"/>
        <v>254616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3652.7</v>
      </c>
      <c r="D92" s="87">
        <v>1046177.25</v>
      </c>
      <c r="E92" s="88">
        <v>5079</v>
      </c>
      <c r="F92" s="89">
        <v>1098195</v>
      </c>
      <c r="G92" s="86">
        <v>3865</v>
      </c>
      <c r="H92" s="89">
        <v>892762</v>
      </c>
      <c r="I92" s="90">
        <f t="shared" si="43"/>
        <v>4866.7000000000007</v>
      </c>
      <c r="J92" s="91">
        <f t="shared" si="43"/>
        <v>1251610.25</v>
      </c>
      <c r="K92" s="2"/>
      <c r="L92" s="30">
        <v>25</v>
      </c>
      <c r="M92" s="12" t="s">
        <v>41</v>
      </c>
      <c r="N92" s="31">
        <v>2420</v>
      </c>
      <c r="O92" s="32">
        <v>907500</v>
      </c>
      <c r="P92" s="33">
        <v>1113</v>
      </c>
      <c r="Q92" s="34">
        <v>417375</v>
      </c>
      <c r="R92" s="31">
        <v>1270</v>
      </c>
      <c r="S92" s="32">
        <v>476250</v>
      </c>
      <c r="T92" s="33">
        <f t="shared" si="44"/>
        <v>2263</v>
      </c>
      <c r="U92" s="54">
        <f t="shared" si="44"/>
        <v>848625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4936</v>
      </c>
      <c r="D93" s="87">
        <v>1482213</v>
      </c>
      <c r="E93" s="92">
        <v>4761</v>
      </c>
      <c r="F93" s="89">
        <v>1604691</v>
      </c>
      <c r="G93" s="86">
        <v>4833</v>
      </c>
      <c r="H93" s="89">
        <v>1619923</v>
      </c>
      <c r="I93" s="90">
        <f t="shared" si="43"/>
        <v>4864</v>
      </c>
      <c r="J93" s="91">
        <f t="shared" si="43"/>
        <v>1466981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46503.900000000009</v>
      </c>
      <c r="D94" s="87">
        <v>6777756.8999999985</v>
      </c>
      <c r="E94" s="88">
        <v>19207</v>
      </c>
      <c r="F94" s="89">
        <v>3173627.2</v>
      </c>
      <c r="G94" s="86">
        <v>18962</v>
      </c>
      <c r="H94" s="89">
        <v>3008144.6</v>
      </c>
      <c r="I94" s="90">
        <f t="shared" si="43"/>
        <v>46748.900000000009</v>
      </c>
      <c r="J94" s="91">
        <f t="shared" si="43"/>
        <v>6943239.4999999981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80</v>
      </c>
      <c r="D95" s="87">
        <v>39861</v>
      </c>
      <c r="E95" s="88">
        <v>37</v>
      </c>
      <c r="F95" s="89">
        <v>8975</v>
      </c>
      <c r="G95" s="86">
        <v>41</v>
      </c>
      <c r="H95" s="89">
        <v>11661</v>
      </c>
      <c r="I95" s="90">
        <f t="shared" si="43"/>
        <v>76</v>
      </c>
      <c r="J95" s="91">
        <f t="shared" si="43"/>
        <v>37175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13023</v>
      </c>
      <c r="D96" s="87">
        <v>3686946</v>
      </c>
      <c r="E96" s="88">
        <v>7163</v>
      </c>
      <c r="F96" s="89">
        <v>1769077</v>
      </c>
      <c r="G96" s="86">
        <v>7143</v>
      </c>
      <c r="H96" s="89">
        <v>1777559</v>
      </c>
      <c r="I96" s="90">
        <f t="shared" si="43"/>
        <v>13043</v>
      </c>
      <c r="J96" s="91">
        <f t="shared" si="43"/>
        <v>3678464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298</v>
      </c>
      <c r="D97" s="87">
        <v>399501</v>
      </c>
      <c r="E97" s="88">
        <v>61</v>
      </c>
      <c r="F97" s="93">
        <v>26351</v>
      </c>
      <c r="G97" s="86">
        <v>56</v>
      </c>
      <c r="H97" s="89">
        <v>23220</v>
      </c>
      <c r="I97" s="90">
        <f t="shared" si="43"/>
        <v>303</v>
      </c>
      <c r="J97" s="91">
        <f t="shared" si="43"/>
        <v>402632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66</v>
      </c>
      <c r="D99" s="87">
        <v>8505</v>
      </c>
      <c r="E99" s="88">
        <v>100</v>
      </c>
      <c r="F99" s="89">
        <v>13101</v>
      </c>
      <c r="G99" s="86">
        <v>68</v>
      </c>
      <c r="H99" s="89">
        <v>9083</v>
      </c>
      <c r="I99" s="90">
        <f t="shared" si="43"/>
        <v>98</v>
      </c>
      <c r="J99" s="91">
        <f t="shared" si="43"/>
        <v>12523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35005</v>
      </c>
      <c r="D100" s="87">
        <v>3812918</v>
      </c>
      <c r="E100" s="88">
        <v>30964</v>
      </c>
      <c r="F100" s="89">
        <v>7622671</v>
      </c>
      <c r="G100" s="86">
        <v>30849</v>
      </c>
      <c r="H100" s="89">
        <v>7571434</v>
      </c>
      <c r="I100" s="90">
        <f t="shared" si="43"/>
        <v>35120</v>
      </c>
      <c r="J100" s="91">
        <f t="shared" si="43"/>
        <v>3864155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5957.2000000000007</v>
      </c>
      <c r="D101" s="87">
        <v>539848</v>
      </c>
      <c r="E101" s="88">
        <v>21288</v>
      </c>
      <c r="F101" s="89">
        <v>1524373</v>
      </c>
      <c r="G101" s="86">
        <v>25901</v>
      </c>
      <c r="H101" s="89">
        <v>1863857</v>
      </c>
      <c r="I101" s="90">
        <f t="shared" si="43"/>
        <v>1344.2000000000007</v>
      </c>
      <c r="J101" s="91">
        <f t="shared" si="43"/>
        <v>200364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60</v>
      </c>
      <c r="D102" s="87">
        <v>81733</v>
      </c>
      <c r="E102" s="88">
        <v>10</v>
      </c>
      <c r="F102" s="89">
        <v>11080</v>
      </c>
      <c r="G102" s="86">
        <v>8</v>
      </c>
      <c r="H102" s="89">
        <v>9313</v>
      </c>
      <c r="I102" s="86">
        <f t="shared" si="43"/>
        <v>62</v>
      </c>
      <c r="J102" s="87">
        <f t="shared" si="43"/>
        <v>83500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661</v>
      </c>
      <c r="D103" s="87">
        <v>303579</v>
      </c>
      <c r="E103" s="88">
        <v>1562</v>
      </c>
      <c r="F103" s="89">
        <v>173225</v>
      </c>
      <c r="G103" s="86">
        <v>1233</v>
      </c>
      <c r="H103" s="89">
        <v>148426</v>
      </c>
      <c r="I103" s="86">
        <f t="shared" si="43"/>
        <v>990</v>
      </c>
      <c r="J103" s="87">
        <f t="shared" si="43"/>
        <v>328378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805</v>
      </c>
      <c r="D104" s="87">
        <v>382241.2790697678</v>
      </c>
      <c r="E104" s="88">
        <v>1185</v>
      </c>
      <c r="F104" s="89">
        <v>894950.37209302327</v>
      </c>
      <c r="G104" s="86">
        <v>1056</v>
      </c>
      <c r="H104" s="89">
        <v>728513.02325581398</v>
      </c>
      <c r="I104" s="86">
        <f t="shared" si="43"/>
        <v>934</v>
      </c>
      <c r="J104" s="87">
        <f t="shared" si="43"/>
        <v>548678.62790697708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2438.5</v>
      </c>
      <c r="D105" s="87">
        <v>365240.5</v>
      </c>
      <c r="E105" s="88">
        <v>773</v>
      </c>
      <c r="F105" s="89">
        <v>162626</v>
      </c>
      <c r="G105" s="86">
        <v>926</v>
      </c>
      <c r="H105" s="89">
        <v>182682</v>
      </c>
      <c r="I105" s="90">
        <f t="shared" si="43"/>
        <v>2285.5</v>
      </c>
      <c r="J105" s="91">
        <f t="shared" si="43"/>
        <v>345184.5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7912.2366999999995</v>
      </c>
      <c r="D107" s="158">
        <v>1857122</v>
      </c>
      <c r="E107" s="99">
        <v>6248.4059999999999</v>
      </c>
      <c r="F107" s="100">
        <v>1379009</v>
      </c>
      <c r="G107" s="157">
        <v>6664.2460000000001</v>
      </c>
      <c r="H107" s="100">
        <v>1448788</v>
      </c>
      <c r="I107" s="94">
        <f t="shared" si="43"/>
        <v>7496.3967000000002</v>
      </c>
      <c r="J107" s="159">
        <f t="shared" si="43"/>
        <v>1787343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141598.48570000002</v>
      </c>
      <c r="D108" s="161">
        <f t="shared" ref="D108:J108" si="45">SUM(D68:D107)</f>
        <v>27781840.265433401</v>
      </c>
      <c r="E108" s="160">
        <f>SUM(E68:E107)</f>
        <v>109286.826</v>
      </c>
      <c r="F108" s="161">
        <f t="shared" si="45"/>
        <v>29162641.390274841</v>
      </c>
      <c r="G108" s="162">
        <f t="shared" si="45"/>
        <v>110255.671</v>
      </c>
      <c r="H108" s="161">
        <f t="shared" si="45"/>
        <v>25657650.923255812</v>
      </c>
      <c r="I108" s="162">
        <f t="shared" si="45"/>
        <v>140629.64070000002</v>
      </c>
      <c r="J108" s="146">
        <f t="shared" si="45"/>
        <v>31286830.73245243</v>
      </c>
      <c r="K108" s="2"/>
      <c r="L108" s="215" t="s">
        <v>57</v>
      </c>
      <c r="M108" s="216"/>
      <c r="N108" s="43">
        <f t="shared" ref="N108:S108" si="46">SUM(N68:N107)</f>
        <v>2550.3000000000002</v>
      </c>
      <c r="O108" s="41">
        <f t="shared" si="46"/>
        <v>933745</v>
      </c>
      <c r="P108" s="44">
        <f t="shared" si="46"/>
        <v>1172.1600000000001</v>
      </c>
      <c r="Q108" s="59">
        <f t="shared" si="46"/>
        <v>435925</v>
      </c>
      <c r="R108" s="42">
        <f t="shared" si="46"/>
        <v>1329.096</v>
      </c>
      <c r="S108" s="59">
        <f t="shared" si="46"/>
        <v>494400</v>
      </c>
      <c r="T108" s="42">
        <f>SUM(T68:T107)</f>
        <v>2393.364</v>
      </c>
      <c r="U108" s="41">
        <f>SUM(U68:U107)</f>
        <v>875270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135890.98500000002</v>
      </c>
      <c r="D109" s="174">
        <v>28028247.399999999</v>
      </c>
      <c r="E109" s="173">
        <v>117277.106</v>
      </c>
      <c r="F109" s="175">
        <v>30648986.899999999</v>
      </c>
      <c r="G109" s="176">
        <v>113573.098</v>
      </c>
      <c r="H109" s="177">
        <v>28359292.100000001</v>
      </c>
      <c r="I109" s="178">
        <v>139594.99299999999</v>
      </c>
      <c r="J109" s="179">
        <v>30317942.199999999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104.20005837767678</v>
      </c>
      <c r="D110" s="104">
        <f t="shared" ref="D110:J110" si="47">+D108/D109*100</f>
        <v>99.120861425796463</v>
      </c>
      <c r="E110" s="103">
        <f t="shared" si="47"/>
        <v>93.186837335498367</v>
      </c>
      <c r="F110" s="104">
        <f t="shared" si="47"/>
        <v>95.150425315607549</v>
      </c>
      <c r="G110" s="105">
        <f t="shared" si="47"/>
        <v>97.079038030643488</v>
      </c>
      <c r="H110" s="104">
        <f t="shared" si="47"/>
        <v>90.473523925711135</v>
      </c>
      <c r="I110" s="106">
        <f t="shared" si="47"/>
        <v>100.74117823122783</v>
      </c>
      <c r="J110" s="107">
        <f t="shared" si="47"/>
        <v>103.19575954746834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5年12月分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5年12月分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393</v>
      </c>
      <c r="D128" s="138">
        <v>27845</v>
      </c>
      <c r="E128" s="88">
        <v>865</v>
      </c>
      <c r="F128" s="89">
        <v>62368</v>
      </c>
      <c r="G128" s="135">
        <v>698</v>
      </c>
      <c r="H128" s="138">
        <v>50327</v>
      </c>
      <c r="I128" s="135">
        <f t="shared" ref="I128:J166" si="48">+C128+E128-G128</f>
        <v>560</v>
      </c>
      <c r="J128" s="138">
        <f t="shared" si="48"/>
        <v>39886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393</v>
      </c>
      <c r="D167" s="146">
        <f t="shared" si="50"/>
        <v>27845</v>
      </c>
      <c r="E167" s="145">
        <f t="shared" si="50"/>
        <v>865</v>
      </c>
      <c r="F167" s="146">
        <f t="shared" si="50"/>
        <v>62368</v>
      </c>
      <c r="G167" s="145">
        <f t="shared" si="50"/>
        <v>698</v>
      </c>
      <c r="H167" s="146">
        <f t="shared" si="50"/>
        <v>50327</v>
      </c>
      <c r="I167" s="145">
        <f t="shared" si="50"/>
        <v>560</v>
      </c>
      <c r="J167" s="146">
        <f t="shared" si="50"/>
        <v>39886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2024-01-29T00:05:58Z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