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13_ncr:1_{C2802714-5CE0-42B4-A8DE-0CFD33C986D2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<sst xmlns="http://schemas.openxmlformats.org/spreadsheetml/2006/main" count="385" uniqueCount="88">
  <si>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</si>
  <si>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</si>
  <si>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</si>
  <si>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</si>
  <si>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</si>
  <si>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</si>
  <si>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</si>
  <si>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</si>
  <si>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</si>
  <si>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</si>
  <si>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</si>
  <si>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</si>
  <si>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</si>
  <si>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</si>
  <si>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</si>
  <si>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</si>
  <si>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</si>
  <si>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</si>
  <si>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</si>
  <si>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</si>
  <si>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</si>
  <si>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</si>
  <si>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</si>
  <si>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</si>
  <si>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</si>
  <si>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</si>
  <si>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</si>
  <si>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</si>
  <si>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</si>
  <si>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</si>
  <si>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</si>
  <si>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</si>
  <si>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</si>
  <si>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</si>
  <si>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</si>
  <si>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</si>
  <si>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</si>
  <si>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</si>
  <si>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</si>
  <si>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</si>
  <si>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</si>
  <si>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</si>
  <si>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</si>
  <si>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</si>
  <si>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</si>
  <si>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</si>
  <si>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</si>
  <si>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</si>
  <si>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</si>
  <si>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</si>
  <si>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</si>
  <si>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</si>
  <si>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</si>
  <si>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</si>
  <si>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</si>
  <si>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</si>
  <si>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</si>
  <si>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</si>
  <si>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</si>
  <si>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</si>
  <si>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</si>
  <si>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</si>
  <si>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</si>
  <si>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</si>
  <si>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</si>
  <si>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</si>
  <si>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</si>
  <si>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</si>
  <si>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</si>
  <si>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</si>
  <si>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</si>
  <si>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</si>
  <si>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</si>
  <si>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</si>
  <si>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</si>
  <si>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</si>
  <si>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</si>
  <si>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</si>
  <si>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</si>
  <si>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</si>
  <si>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</si>
  <si>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</si>
  <si>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</si>
  <si>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</si>
  <si>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</si>
  <si>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</si>
  <si>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</si>
  <si>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6年 9月分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</si>
</sst>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topLeftCell="B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4" t="s">
        <v>87</v>
      </c>
      <c r="B4" s="225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19" t="s">
        <v>9</v>
      </c>
      <c r="F7" s="220"/>
      <c r="G7" s="201" t="s">
        <v>10</v>
      </c>
      <c r="H7" s="201"/>
      <c r="I7" s="219" t="s">
        <v>11</v>
      </c>
      <c r="J7" s="203"/>
      <c r="K7" s="2"/>
      <c r="L7" s="2"/>
      <c r="M7" s="8"/>
      <c r="N7" s="196"/>
      <c r="O7" s="196"/>
      <c r="P7" s="196"/>
      <c r="Q7" s="196"/>
      <c r="R7" s="196"/>
      <c r="S7" s="196"/>
      <c r="T7" s="196"/>
      <c r="U7" s="196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7" t="s">
        <v>14</v>
      </c>
      <c r="B9" s="218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6"/>
      <c r="M9" s="196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962.90000000000009</v>
      </c>
      <c r="D10" s="71">
        <f t="shared" ref="D10:H10" si="0">+D68+O68+D127+O127</f>
        <v>236880</v>
      </c>
      <c r="E10" s="72">
        <f t="shared" si="0"/>
        <v>169</v>
      </c>
      <c r="F10" s="73">
        <f t="shared" si="0"/>
        <v>34418</v>
      </c>
      <c r="G10" s="70">
        <f t="shared" si="0"/>
        <v>85</v>
      </c>
      <c r="H10" s="74">
        <f t="shared" si="0"/>
        <v>19750</v>
      </c>
      <c r="I10" s="70">
        <f>+C10+E10-G10</f>
        <v>1046.9000000000001</v>
      </c>
      <c r="J10" s="136">
        <f>+D10+F10-H10</f>
        <v>251548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623</v>
      </c>
      <c r="D11" s="78">
        <f t="shared" si="1"/>
        <v>42608</v>
      </c>
      <c r="E11" s="79">
        <f t="shared" si="1"/>
        <v>813</v>
      </c>
      <c r="F11" s="80">
        <f t="shared" si="1"/>
        <v>54436</v>
      </c>
      <c r="G11" s="81">
        <f t="shared" si="1"/>
        <v>805</v>
      </c>
      <c r="H11" s="80">
        <f t="shared" si="1"/>
        <v>54150</v>
      </c>
      <c r="I11" s="81">
        <f t="shared" ref="I11:J49" si="2">+C11+E11-G11</f>
        <v>631</v>
      </c>
      <c r="J11" s="137">
        <f t="shared" si="2"/>
        <v>42894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1361.8080000000007</v>
      </c>
      <c r="D22" s="78">
        <f t="shared" si="13"/>
        <v>626572</v>
      </c>
      <c r="E22" s="79">
        <f t="shared" si="13"/>
        <v>888</v>
      </c>
      <c r="F22" s="80">
        <f t="shared" si="13"/>
        <v>355017</v>
      </c>
      <c r="G22" s="77">
        <f t="shared" si="13"/>
        <v>862.19499999999994</v>
      </c>
      <c r="H22" s="80">
        <f t="shared" si="13"/>
        <v>342756</v>
      </c>
      <c r="I22" s="81">
        <f t="shared" si="2"/>
        <v>1387.613000000001</v>
      </c>
      <c r="J22" s="137">
        <f t="shared" si="2"/>
        <v>638833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191.34900000000005</v>
      </c>
      <c r="D23" s="78">
        <f t="shared" si="14"/>
        <v>107400</v>
      </c>
      <c r="E23" s="79">
        <f t="shared" si="14"/>
        <v>182.43100000000001</v>
      </c>
      <c r="F23" s="80">
        <f t="shared" si="14"/>
        <v>99200</v>
      </c>
      <c r="G23" s="77">
        <f t="shared" si="14"/>
        <v>190.92500000000001</v>
      </c>
      <c r="H23" s="80">
        <f t="shared" si="14"/>
        <v>104400</v>
      </c>
      <c r="I23" s="81">
        <f t="shared" si="2"/>
        <v>182.85500000000008</v>
      </c>
      <c r="J23" s="137">
        <f t="shared" si="2"/>
        <v>102200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1079</v>
      </c>
      <c r="D24" s="78">
        <f t="shared" si="15"/>
        <v>577928.69999999995</v>
      </c>
      <c r="E24" s="79">
        <f t="shared" si="15"/>
        <v>413</v>
      </c>
      <c r="F24" s="80">
        <f t="shared" si="15"/>
        <v>153129</v>
      </c>
      <c r="G24" s="77">
        <f t="shared" si="15"/>
        <v>472</v>
      </c>
      <c r="H24" s="80">
        <f t="shared" si="15"/>
        <v>160442</v>
      </c>
      <c r="I24" s="81">
        <f t="shared" si="2"/>
        <v>1020</v>
      </c>
      <c r="J24" s="137">
        <f t="shared" si="2"/>
        <v>570615.69999999995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1494</v>
      </c>
      <c r="D25" s="78">
        <f t="shared" si="16"/>
        <v>2164696</v>
      </c>
      <c r="E25" s="79">
        <f t="shared" si="16"/>
        <v>770</v>
      </c>
      <c r="F25" s="80">
        <f t="shared" si="16"/>
        <v>872981</v>
      </c>
      <c r="G25" s="77">
        <f t="shared" si="16"/>
        <v>907</v>
      </c>
      <c r="H25" s="80">
        <f t="shared" si="16"/>
        <v>962446.3</v>
      </c>
      <c r="I25" s="81">
        <f t="shared" si="2"/>
        <v>1357</v>
      </c>
      <c r="J25" s="137">
        <f t="shared" si="2"/>
        <v>2075230.7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637</v>
      </c>
      <c r="D26" s="78">
        <f t="shared" si="17"/>
        <v>321065.27272727282</v>
      </c>
      <c r="E26" s="79">
        <f t="shared" si="17"/>
        <v>430</v>
      </c>
      <c r="F26" s="80">
        <f t="shared" si="17"/>
        <v>279535.18181818182</v>
      </c>
      <c r="G26" s="77">
        <f t="shared" si="17"/>
        <v>383</v>
      </c>
      <c r="H26" s="80">
        <f t="shared" si="17"/>
        <v>282468.63636363635</v>
      </c>
      <c r="I26" s="81">
        <f t="shared" si="2"/>
        <v>684</v>
      </c>
      <c r="J26" s="137">
        <f t="shared" si="2"/>
        <v>318131.81818181823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150</v>
      </c>
      <c r="D27" s="78">
        <f t="shared" si="18"/>
        <v>107325</v>
      </c>
      <c r="E27" s="79">
        <f t="shared" si="18"/>
        <v>45</v>
      </c>
      <c r="F27" s="80">
        <f t="shared" si="18"/>
        <v>27875</v>
      </c>
      <c r="G27" s="77">
        <f t="shared" si="18"/>
        <v>47</v>
      </c>
      <c r="H27" s="80">
        <f t="shared" si="18"/>
        <v>30805</v>
      </c>
      <c r="I27" s="81">
        <f t="shared" si="2"/>
        <v>148</v>
      </c>
      <c r="J27" s="137">
        <f t="shared" si="2"/>
        <v>104395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1052</v>
      </c>
      <c r="D28" s="78">
        <f t="shared" si="19"/>
        <v>2049032</v>
      </c>
      <c r="E28" s="79">
        <f t="shared" si="19"/>
        <v>2090</v>
      </c>
      <c r="F28" s="80">
        <f t="shared" si="19"/>
        <v>5060692</v>
      </c>
      <c r="G28" s="77">
        <f t="shared" si="19"/>
        <v>1488</v>
      </c>
      <c r="H28" s="80">
        <f t="shared" si="19"/>
        <v>3630844</v>
      </c>
      <c r="I28" s="81">
        <f t="shared" si="2"/>
        <v>1654</v>
      </c>
      <c r="J28" s="137">
        <f t="shared" si="2"/>
        <v>3478880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261.72599999999994</v>
      </c>
      <c r="D30" s="78">
        <f t="shared" si="21"/>
        <v>112204</v>
      </c>
      <c r="E30" s="79">
        <f t="shared" si="21"/>
        <v>268.096</v>
      </c>
      <c r="F30" s="80">
        <f t="shared" si="21"/>
        <v>115625</v>
      </c>
      <c r="G30" s="77">
        <f t="shared" si="21"/>
        <v>201.64200000000002</v>
      </c>
      <c r="H30" s="80">
        <f t="shared" si="21"/>
        <v>96699</v>
      </c>
      <c r="I30" s="81">
        <f t="shared" si="2"/>
        <v>328.17999999999984</v>
      </c>
      <c r="J30" s="137">
        <f t="shared" si="2"/>
        <v>131130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2420</v>
      </c>
      <c r="D31" s="78">
        <f t="shared" si="22"/>
        <v>350037</v>
      </c>
      <c r="E31" s="79">
        <f t="shared" si="22"/>
        <v>1393</v>
      </c>
      <c r="F31" s="80">
        <f t="shared" si="22"/>
        <v>99352</v>
      </c>
      <c r="G31" s="77">
        <f t="shared" si="22"/>
        <v>559</v>
      </c>
      <c r="H31" s="80">
        <f t="shared" si="22"/>
        <v>41512</v>
      </c>
      <c r="I31" s="81">
        <f t="shared" si="2"/>
        <v>3254</v>
      </c>
      <c r="J31" s="137">
        <f t="shared" si="2"/>
        <v>407877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167</v>
      </c>
      <c r="D32" s="78">
        <f t="shared" si="23"/>
        <v>140482.10099999997</v>
      </c>
      <c r="E32" s="79">
        <f t="shared" si="23"/>
        <v>58</v>
      </c>
      <c r="F32" s="80">
        <f t="shared" si="23"/>
        <v>65926</v>
      </c>
      <c r="G32" s="77">
        <f t="shared" si="23"/>
        <v>27</v>
      </c>
      <c r="H32" s="80">
        <f t="shared" si="23"/>
        <v>26179</v>
      </c>
      <c r="I32" s="81">
        <f t="shared" si="2"/>
        <v>198</v>
      </c>
      <c r="J32" s="137">
        <f t="shared" si="2"/>
        <v>180229.10099999997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3270</v>
      </c>
      <c r="D33" s="78">
        <f t="shared" si="24"/>
        <v>210287.00199999995</v>
      </c>
      <c r="E33" s="79">
        <f t="shared" si="24"/>
        <v>1018</v>
      </c>
      <c r="F33" s="80">
        <f t="shared" si="24"/>
        <v>96823.1</v>
      </c>
      <c r="G33" s="77">
        <f t="shared" si="24"/>
        <v>1059</v>
      </c>
      <c r="H33" s="80">
        <f t="shared" si="24"/>
        <v>104432.1</v>
      </c>
      <c r="I33" s="81">
        <f t="shared" si="2"/>
        <v>3229</v>
      </c>
      <c r="J33" s="137">
        <f t="shared" si="2"/>
        <v>202678.00199999995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6673.7000000000007</v>
      </c>
      <c r="D34" s="78">
        <f t="shared" si="25"/>
        <v>1924136.25</v>
      </c>
      <c r="E34" s="79">
        <f t="shared" si="25"/>
        <v>4560</v>
      </c>
      <c r="F34" s="80">
        <f t="shared" si="25"/>
        <v>1054397</v>
      </c>
      <c r="G34" s="77">
        <f t="shared" si="25"/>
        <v>4728</v>
      </c>
      <c r="H34" s="80">
        <f t="shared" si="25"/>
        <v>1161273</v>
      </c>
      <c r="I34" s="81">
        <f t="shared" si="2"/>
        <v>6505.7000000000007</v>
      </c>
      <c r="J34" s="137">
        <f t="shared" si="2"/>
        <v>1817260.25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4460</v>
      </c>
      <c r="D35" s="78">
        <f t="shared" si="26"/>
        <v>1347851.2000000002</v>
      </c>
      <c r="E35" s="83">
        <f t="shared" si="26"/>
        <v>3881</v>
      </c>
      <c r="F35" s="80">
        <f t="shared" si="26"/>
        <v>1244163.3</v>
      </c>
      <c r="G35" s="77">
        <f t="shared" si="26"/>
        <v>3924</v>
      </c>
      <c r="H35" s="80">
        <f t="shared" si="26"/>
        <v>1255550.3</v>
      </c>
      <c r="I35" s="81">
        <f t="shared" si="2"/>
        <v>4417</v>
      </c>
      <c r="J35" s="137">
        <f t="shared" si="2"/>
        <v>1336464.2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44950.900000000009</v>
      </c>
      <c r="D36" s="78">
        <f t="shared" si="27"/>
        <v>6866430.0028999969</v>
      </c>
      <c r="E36" s="79">
        <f t="shared" si="27"/>
        <v>18244</v>
      </c>
      <c r="F36" s="80">
        <f t="shared" si="27"/>
        <v>3181584.8000000003</v>
      </c>
      <c r="G36" s="77">
        <f t="shared" si="27"/>
        <v>19228</v>
      </c>
      <c r="H36" s="80">
        <f t="shared" si="27"/>
        <v>3259387.7</v>
      </c>
      <c r="I36" s="81">
        <f t="shared" si="2"/>
        <v>43966.900000000009</v>
      </c>
      <c r="J36" s="137">
        <f t="shared" si="2"/>
        <v>6788627.1028999975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78</v>
      </c>
      <c r="D37" s="78">
        <f t="shared" si="28"/>
        <v>15270</v>
      </c>
      <c r="E37" s="79">
        <f t="shared" si="28"/>
        <v>35</v>
      </c>
      <c r="F37" s="80">
        <f t="shared" si="28"/>
        <v>6382</v>
      </c>
      <c r="G37" s="77">
        <f t="shared" si="28"/>
        <v>29</v>
      </c>
      <c r="H37" s="80">
        <f t="shared" si="28"/>
        <v>6360</v>
      </c>
      <c r="I37" s="81">
        <f t="shared" si="2"/>
        <v>84</v>
      </c>
      <c r="J37" s="137">
        <f t="shared" si="2"/>
        <v>15292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12945</v>
      </c>
      <c r="D38" s="78">
        <f t="shared" si="29"/>
        <v>3769213.4727000007</v>
      </c>
      <c r="E38" s="79">
        <f t="shared" si="29"/>
        <v>7902</v>
      </c>
      <c r="F38" s="80">
        <f t="shared" si="29"/>
        <v>2279085.7000000002</v>
      </c>
      <c r="G38" s="77">
        <f t="shared" si="29"/>
        <v>7591</v>
      </c>
      <c r="H38" s="80">
        <f t="shared" si="29"/>
        <v>2148630.6</v>
      </c>
      <c r="I38" s="81">
        <f t="shared" si="2"/>
        <v>13256</v>
      </c>
      <c r="J38" s="137">
        <f t="shared" si="2"/>
        <v>3899668.5727000008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314</v>
      </c>
      <c r="D39" s="78">
        <f t="shared" si="30"/>
        <v>425883</v>
      </c>
      <c r="E39" s="79">
        <f t="shared" si="30"/>
        <v>58</v>
      </c>
      <c r="F39" s="84">
        <f t="shared" si="30"/>
        <v>47076</v>
      </c>
      <c r="G39" s="77">
        <f t="shared" si="30"/>
        <v>43</v>
      </c>
      <c r="H39" s="80">
        <f t="shared" si="30"/>
        <v>36395</v>
      </c>
      <c r="I39" s="81">
        <f t="shared" si="2"/>
        <v>329</v>
      </c>
      <c r="J39" s="137">
        <f t="shared" si="2"/>
        <v>436564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29</v>
      </c>
      <c r="D40" s="78">
        <f t="shared" si="31"/>
        <v>1220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29</v>
      </c>
      <c r="J40" s="137">
        <f t="shared" si="2"/>
        <v>1220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65</v>
      </c>
      <c r="D41" s="78">
        <f t="shared" si="32"/>
        <v>8463</v>
      </c>
      <c r="E41" s="79">
        <f t="shared" si="32"/>
        <v>81</v>
      </c>
      <c r="F41" s="80">
        <f t="shared" si="32"/>
        <v>10600</v>
      </c>
      <c r="G41" s="77">
        <f t="shared" si="32"/>
        <v>66</v>
      </c>
      <c r="H41" s="80">
        <f t="shared" si="32"/>
        <v>8800</v>
      </c>
      <c r="I41" s="81">
        <f t="shared" si="2"/>
        <v>80</v>
      </c>
      <c r="J41" s="137">
        <f t="shared" si="2"/>
        <v>10263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31538</v>
      </c>
      <c r="D42" s="78">
        <f t="shared" si="33"/>
        <v>3017495</v>
      </c>
      <c r="E42" s="79">
        <f t="shared" si="33"/>
        <v>28461</v>
      </c>
      <c r="F42" s="80">
        <f t="shared" si="33"/>
        <v>7274636</v>
      </c>
      <c r="G42" s="77">
        <f t="shared" si="33"/>
        <v>29732</v>
      </c>
      <c r="H42" s="80">
        <f t="shared" si="33"/>
        <v>7620126</v>
      </c>
      <c r="I42" s="85">
        <f t="shared" si="2"/>
        <v>30267</v>
      </c>
      <c r="J42" s="137">
        <f t="shared" si="2"/>
        <v>2672005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2448.2000000000007</v>
      </c>
      <c r="D43" s="78">
        <f t="shared" si="34"/>
        <v>324326.19999999972</v>
      </c>
      <c r="E43" s="79">
        <f t="shared" si="34"/>
        <v>14205</v>
      </c>
      <c r="F43" s="80">
        <f t="shared" si="34"/>
        <v>1039279.4</v>
      </c>
      <c r="G43" s="77">
        <f t="shared" si="34"/>
        <v>14870</v>
      </c>
      <c r="H43" s="80">
        <f t="shared" si="34"/>
        <v>1090115.3999999999</v>
      </c>
      <c r="I43" s="77">
        <f t="shared" si="2"/>
        <v>1783.2000000000007</v>
      </c>
      <c r="J43" s="137">
        <f t="shared" si="2"/>
        <v>273490.19999999972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51</v>
      </c>
      <c r="D44" s="78">
        <f t="shared" si="35"/>
        <v>70278</v>
      </c>
      <c r="E44" s="79">
        <f t="shared" si="35"/>
        <v>1</v>
      </c>
      <c r="F44" s="80">
        <f t="shared" si="35"/>
        <v>2065</v>
      </c>
      <c r="G44" s="77">
        <f t="shared" si="35"/>
        <v>6</v>
      </c>
      <c r="H44" s="80">
        <f t="shared" si="35"/>
        <v>8941</v>
      </c>
      <c r="I44" s="77">
        <f t="shared" si="2"/>
        <v>46</v>
      </c>
      <c r="J44" s="137">
        <f t="shared" si="2"/>
        <v>63402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1118</v>
      </c>
      <c r="D45" s="78">
        <f t="shared" si="36"/>
        <v>317859</v>
      </c>
      <c r="E45" s="79">
        <f t="shared" si="36"/>
        <v>1722</v>
      </c>
      <c r="F45" s="80">
        <f t="shared" si="36"/>
        <v>222697</v>
      </c>
      <c r="G45" s="77">
        <f t="shared" si="36"/>
        <v>1869</v>
      </c>
      <c r="H45" s="80">
        <f t="shared" si="36"/>
        <v>204408</v>
      </c>
      <c r="I45" s="81">
        <f t="shared" si="2"/>
        <v>971</v>
      </c>
      <c r="J45" s="137">
        <f t="shared" si="2"/>
        <v>336148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2779</v>
      </c>
      <c r="D46" s="78">
        <f t="shared" si="37"/>
        <v>2209818.0697674421</v>
      </c>
      <c r="E46" s="79">
        <f t="shared" si="37"/>
        <v>1112</v>
      </c>
      <c r="F46" s="80">
        <f t="shared" si="37"/>
        <v>886835.48837209307</v>
      </c>
      <c r="G46" s="77">
        <f t="shared" si="37"/>
        <v>1679</v>
      </c>
      <c r="H46" s="80">
        <f t="shared" si="37"/>
        <v>1407219.9069767443</v>
      </c>
      <c r="I46" s="81">
        <f t="shared" si="2"/>
        <v>2212</v>
      </c>
      <c r="J46" s="137">
        <f t="shared" si="2"/>
        <v>1689433.6511627908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2515.5</v>
      </c>
      <c r="D47" s="78">
        <f t="shared" si="38"/>
        <v>417728.10000000009</v>
      </c>
      <c r="E47" s="79">
        <f t="shared" si="38"/>
        <v>791</v>
      </c>
      <c r="F47" s="80">
        <f t="shared" si="38"/>
        <v>137280</v>
      </c>
      <c r="G47" s="77">
        <f t="shared" si="38"/>
        <v>1109</v>
      </c>
      <c r="H47" s="80">
        <f t="shared" si="38"/>
        <v>197841</v>
      </c>
      <c r="I47" s="81">
        <f t="shared" si="2"/>
        <v>2197.5</v>
      </c>
      <c r="J47" s="137">
        <f t="shared" si="2"/>
        <v>357167.10000000009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3</v>
      </c>
      <c r="D48" s="78">
        <f t="shared" si="39"/>
        <v>261</v>
      </c>
      <c r="E48" s="79">
        <f t="shared" si="39"/>
        <v>5</v>
      </c>
      <c r="F48" s="80">
        <f t="shared" si="39"/>
        <v>435</v>
      </c>
      <c r="G48" s="77">
        <f t="shared" si="39"/>
        <v>2</v>
      </c>
      <c r="H48" s="80">
        <f t="shared" si="39"/>
        <v>174</v>
      </c>
      <c r="I48" s="81">
        <f t="shared" si="2"/>
        <v>6</v>
      </c>
      <c r="J48" s="137">
        <f t="shared" si="2"/>
        <v>522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6773.2567000000017</v>
      </c>
      <c r="D49" s="89">
        <f t="shared" si="40"/>
        <v>1048805</v>
      </c>
      <c r="E49" s="90">
        <f t="shared" si="40"/>
        <v>3616.357</v>
      </c>
      <c r="F49" s="91">
        <f t="shared" si="40"/>
        <v>501430</v>
      </c>
      <c r="G49" s="88">
        <f t="shared" si="40"/>
        <v>3577.4270000000001</v>
      </c>
      <c r="H49" s="92">
        <f t="shared" si="40"/>
        <v>500652</v>
      </c>
      <c r="I49" s="93">
        <f t="shared" si="2"/>
        <v>6812.186700000002</v>
      </c>
      <c r="J49" s="138">
        <f t="shared" si="2"/>
        <v>1049583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10" t="s">
        <v>57</v>
      </c>
      <c r="B50" s="211"/>
      <c r="C50" s="155">
        <f t="shared" ref="C50:H50" si="41">SUM(C10:C49)</f>
        <v>130596.9397</v>
      </c>
      <c r="D50" s="156">
        <f t="shared" si="41"/>
        <v>28850604.371094711</v>
      </c>
      <c r="E50" s="155">
        <f t="shared" si="41"/>
        <v>93336.884000000005</v>
      </c>
      <c r="F50" s="156">
        <f t="shared" si="41"/>
        <v>25234055.970190272</v>
      </c>
      <c r="G50" s="155">
        <f>SUM(G10:G49)</f>
        <v>95665.188999999998</v>
      </c>
      <c r="H50" s="156">
        <f t="shared" si="41"/>
        <v>24793857.943340376</v>
      </c>
      <c r="I50" s="157">
        <f>SUM(I10:I49)</f>
        <v>128268.63470000001</v>
      </c>
      <c r="J50" s="158">
        <f>SUM(J10:J49)</f>
        <v>29290802.397944611</v>
      </c>
      <c r="K50" s="159"/>
      <c r="L50" s="212"/>
      <c r="M50" s="212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13" t="s">
        <v>58</v>
      </c>
      <c r="B51" s="214"/>
      <c r="C51" s="162">
        <v>146368.1262</v>
      </c>
      <c r="D51" s="163">
        <v>31797998.739429176</v>
      </c>
      <c r="E51" s="162">
        <v>114326.726</v>
      </c>
      <c r="F51" s="164">
        <v>26071551.967441861</v>
      </c>
      <c r="G51" s="165">
        <v>111666.2985</v>
      </c>
      <c r="H51" s="166">
        <v>26590615.457928117</v>
      </c>
      <c r="I51" s="167">
        <v>149028.55370000002</v>
      </c>
      <c r="J51" s="168">
        <v>31278935.248942915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5" t="s">
        <v>59</v>
      </c>
      <c r="B52" s="216"/>
      <c r="C52" s="139">
        <f t="shared" ref="C52:I52" si="42">C50/C51*100</f>
        <v>89.224985719602671</v>
      </c>
      <c r="D52" s="140">
        <f t="shared" si="42"/>
        <v>90.730880919623019</v>
      </c>
      <c r="E52" s="139">
        <f t="shared" si="42"/>
        <v>81.640476610867012</v>
      </c>
      <c r="F52" s="141">
        <f t="shared" si="42"/>
        <v>96.78770178968459</v>
      </c>
      <c r="G52" s="142">
        <f t="shared" si="42"/>
        <v>85.670600964712733</v>
      </c>
      <c r="H52" s="141">
        <f t="shared" si="42"/>
        <v>93.242888576871849</v>
      </c>
      <c r="I52" s="143">
        <f t="shared" si="42"/>
        <v>86.069837970923018</v>
      </c>
      <c r="J52" s="144">
        <f>J50/J51*100</f>
        <v>93.643860204399076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221" t="s">
        <v>61</v>
      </c>
      <c r="C53" s="221"/>
      <c r="D53" s="221"/>
      <c r="E53" s="221"/>
      <c r="F53" s="221"/>
      <c r="G53" s="221"/>
      <c r="H53" s="221"/>
      <c r="I53" s="221"/>
      <c r="J53" s="2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222" t="s">
        <v>62</v>
      </c>
      <c r="C54" s="222"/>
      <c r="D54" s="222"/>
      <c r="E54" s="222"/>
      <c r="F54" s="222"/>
      <c r="G54" s="222"/>
      <c r="H54" s="222"/>
      <c r="I54" s="222"/>
      <c r="J54" s="22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222" t="s">
        <v>63</v>
      </c>
      <c r="C55" s="222"/>
      <c r="D55" s="222"/>
      <c r="E55" s="222"/>
      <c r="F55" s="222"/>
      <c r="G55" s="222"/>
      <c r="H55" s="222"/>
      <c r="I55" s="222"/>
      <c r="J55" s="22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222" t="s">
        <v>64</v>
      </c>
      <c r="C56" s="222"/>
      <c r="D56" s="222"/>
      <c r="E56" s="222"/>
      <c r="F56" s="222"/>
      <c r="G56" s="222"/>
      <c r="H56" s="222"/>
      <c r="I56" s="222"/>
      <c r="J56" s="222"/>
      <c r="K56" s="2"/>
      <c r="L56" s="2"/>
      <c r="M56" s="183"/>
      <c r="N56" s="183"/>
      <c r="O56" s="183"/>
      <c r="P56" s="183"/>
      <c r="Q56" s="183"/>
      <c r="R56" s="183"/>
      <c r="S56" s="183"/>
      <c r="T56" s="183"/>
      <c r="U56" s="183"/>
      <c r="V56" s="2"/>
    </row>
    <row r="57" spans="1:23" x14ac:dyDescent="0.15">
      <c r="A57" s="99"/>
      <c r="B57" s="222" t="s">
        <v>65</v>
      </c>
      <c r="C57" s="222"/>
      <c r="D57" s="222"/>
      <c r="E57" s="222"/>
      <c r="F57" s="222"/>
      <c r="G57" s="222"/>
      <c r="H57" s="222"/>
      <c r="I57" s="222"/>
      <c r="J57" s="22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3" t="s">
        <v>0</v>
      </c>
      <c r="B59" s="223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99"/>
      <c r="B61" s="99"/>
      <c r="C61" s="99"/>
      <c r="D61" s="193" t="s">
        <v>2</v>
      </c>
      <c r="E61" s="193"/>
      <c r="F61" s="193"/>
      <c r="G61" s="193"/>
      <c r="H61" s="99"/>
      <c r="I61" s="99"/>
      <c r="J61" s="99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00"/>
      <c r="B62" s="101" t="str">
        <f>A4</f>
        <v>令和 6年 9月分</v>
      </c>
      <c r="C62" s="99"/>
      <c r="D62" s="99"/>
      <c r="E62" s="99"/>
      <c r="F62" s="99"/>
      <c r="G62" s="99"/>
      <c r="H62" s="194" t="s">
        <v>3</v>
      </c>
      <c r="I62" s="194"/>
      <c r="J62" s="194"/>
      <c r="K62" s="2"/>
      <c r="L62" s="186" t="str">
        <f>A4</f>
        <v>令和 6年 9月分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198" t="s">
        <v>68</v>
      </c>
      <c r="D64" s="198"/>
      <c r="E64" s="198"/>
      <c r="F64" s="198"/>
      <c r="G64" s="198"/>
      <c r="H64" s="198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04" t="s">
        <v>14</v>
      </c>
      <c r="M67" s="205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962.90000000000009</v>
      </c>
      <c r="D68" s="71">
        <v>236880</v>
      </c>
      <c r="E68" s="169">
        <v>169</v>
      </c>
      <c r="F68" s="170">
        <v>34418</v>
      </c>
      <c r="G68" s="169">
        <v>85</v>
      </c>
      <c r="H68" s="171">
        <v>19750</v>
      </c>
      <c r="I68" s="81">
        <f>+C68+E68-G68</f>
        <v>1046.9000000000001</v>
      </c>
      <c r="J68" s="152">
        <f>+D68+F68-H68</f>
        <v>251548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1361.8080000000007</v>
      </c>
      <c r="D80" s="78">
        <v>626572</v>
      </c>
      <c r="E80" s="172">
        <v>888</v>
      </c>
      <c r="F80" s="173">
        <v>355017</v>
      </c>
      <c r="G80" s="172">
        <v>862.19499999999994</v>
      </c>
      <c r="H80" s="174">
        <v>342756</v>
      </c>
      <c r="I80" s="81">
        <f t="shared" si="43"/>
        <v>1387.613000000001</v>
      </c>
      <c r="J80" s="82">
        <f t="shared" si="43"/>
        <v>638833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191.34900000000005</v>
      </c>
      <c r="D81" s="78">
        <v>107400</v>
      </c>
      <c r="E81" s="172">
        <v>182.43100000000001</v>
      </c>
      <c r="F81" s="173">
        <v>99200</v>
      </c>
      <c r="G81" s="172">
        <v>190.92500000000001</v>
      </c>
      <c r="H81" s="174">
        <v>104400</v>
      </c>
      <c r="I81" s="81">
        <f t="shared" si="43"/>
        <v>182.85500000000008</v>
      </c>
      <c r="J81" s="82">
        <f t="shared" si="43"/>
        <v>102200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1029</v>
      </c>
      <c r="D82" s="78">
        <v>575928.69999999995</v>
      </c>
      <c r="E82" s="172" ph="1">
        <v>363</v>
      </c>
      <c r="F82" s="173">
        <v>152079</v>
      </c>
      <c r="G82" s="172">
        <v>422</v>
      </c>
      <c r="H82" s="174">
        <v>159392</v>
      </c>
      <c r="I82" s="81">
        <f t="shared" si="43"/>
        <v>970</v>
      </c>
      <c r="J82" s="82">
        <f t="shared" si="43"/>
        <v>568615.69999999995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1494</v>
      </c>
      <c r="D83" s="78">
        <v>2164696</v>
      </c>
      <c r="E83" s="172">
        <v>770</v>
      </c>
      <c r="F83" s="173">
        <v>872981</v>
      </c>
      <c r="G83" s="172">
        <v>907</v>
      </c>
      <c r="H83" s="174">
        <v>962446.3</v>
      </c>
      <c r="I83" s="81">
        <f t="shared" si="43"/>
        <v>1357</v>
      </c>
      <c r="J83" s="82">
        <f t="shared" si="43"/>
        <v>2075230.7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637</v>
      </c>
      <c r="D84" s="78">
        <v>321065.27272727282</v>
      </c>
      <c r="E84" s="172">
        <v>430</v>
      </c>
      <c r="F84" s="173">
        <v>279535.18181818182</v>
      </c>
      <c r="G84" s="172">
        <v>383</v>
      </c>
      <c r="H84" s="174">
        <v>282468.63636363635</v>
      </c>
      <c r="I84" s="81">
        <f t="shared" si="43"/>
        <v>684</v>
      </c>
      <c r="J84" s="82">
        <f t="shared" si="43"/>
        <v>318131.81818181823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150</v>
      </c>
      <c r="D85" s="78">
        <v>107325</v>
      </c>
      <c r="E85" s="172">
        <v>45</v>
      </c>
      <c r="F85" s="173">
        <v>27875</v>
      </c>
      <c r="G85" s="172">
        <v>47</v>
      </c>
      <c r="H85" s="174">
        <v>30805</v>
      </c>
      <c r="I85" s="81">
        <f t="shared" si="43"/>
        <v>148</v>
      </c>
      <c r="J85" s="82">
        <f t="shared" si="43"/>
        <v>104395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1052</v>
      </c>
      <c r="D86" s="78">
        <v>2049032</v>
      </c>
      <c r="E86" s="172">
        <v>2090</v>
      </c>
      <c r="F86" s="173">
        <v>5060692</v>
      </c>
      <c r="G86" s="175">
        <v>1488</v>
      </c>
      <c r="H86" s="181">
        <v>3630844</v>
      </c>
      <c r="I86" s="81">
        <f t="shared" si="43"/>
        <v>1654</v>
      </c>
      <c r="J86" s="82">
        <f t="shared" si="43"/>
        <v>3478880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250.64999999999992</v>
      </c>
      <c r="D88" s="78">
        <v>110049</v>
      </c>
      <c r="E88" s="172">
        <v>264</v>
      </c>
      <c r="F88" s="173">
        <v>114475</v>
      </c>
      <c r="G88" s="172">
        <v>197.55</v>
      </c>
      <c r="H88" s="174">
        <v>95574</v>
      </c>
      <c r="I88" s="81">
        <f t="shared" si="43"/>
        <v>317.09999999999985</v>
      </c>
      <c r="J88" s="82">
        <f t="shared" si="43"/>
        <v>128950</v>
      </c>
      <c r="K88" s="2"/>
      <c r="L88" s="29">
        <v>21</v>
      </c>
      <c r="M88" s="12" t="s">
        <v>37</v>
      </c>
      <c r="N88" s="30">
        <v>11.076000000000001</v>
      </c>
      <c r="O88" s="31">
        <v>2155</v>
      </c>
      <c r="P88" s="172">
        <v>4.0960000000000001</v>
      </c>
      <c r="Q88" s="173">
        <v>1150</v>
      </c>
      <c r="R88" s="172">
        <v>4.0919999999999996</v>
      </c>
      <c r="S88" s="174">
        <v>1125</v>
      </c>
      <c r="T88" s="27">
        <f t="shared" si="44"/>
        <v>11.080000000000002</v>
      </c>
      <c r="U88" s="48">
        <f t="shared" si="44"/>
        <v>2180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2420</v>
      </c>
      <c r="D89" s="78">
        <v>350037</v>
      </c>
      <c r="E89" s="172">
        <v>1393</v>
      </c>
      <c r="F89" s="173">
        <v>99352</v>
      </c>
      <c r="G89" s="172">
        <v>559</v>
      </c>
      <c r="H89" s="174">
        <v>41512</v>
      </c>
      <c r="I89" s="81">
        <f t="shared" si="43"/>
        <v>3254</v>
      </c>
      <c r="J89" s="82">
        <f t="shared" si="43"/>
        <v>407877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167</v>
      </c>
      <c r="D90" s="78">
        <v>140482.10099999997</v>
      </c>
      <c r="E90" s="172">
        <v>58</v>
      </c>
      <c r="F90" s="173">
        <v>65926</v>
      </c>
      <c r="G90" s="172">
        <v>27</v>
      </c>
      <c r="H90" s="174">
        <v>26179</v>
      </c>
      <c r="I90" s="81">
        <f t="shared" si="43"/>
        <v>198</v>
      </c>
      <c r="J90" s="82">
        <f t="shared" si="43"/>
        <v>180229.10099999997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3270</v>
      </c>
      <c r="D91" s="78">
        <v>210287.00199999995</v>
      </c>
      <c r="E91" s="172">
        <v>1018</v>
      </c>
      <c r="F91" s="173">
        <v>96823.1</v>
      </c>
      <c r="G91" s="172">
        <v>1059</v>
      </c>
      <c r="H91" s="174">
        <v>104432.1</v>
      </c>
      <c r="I91" s="81">
        <f t="shared" si="43"/>
        <v>3229</v>
      </c>
      <c r="J91" s="82">
        <f t="shared" si="43"/>
        <v>202678.00199999995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3729.7000000000007</v>
      </c>
      <c r="D92" s="78">
        <v>820136.25</v>
      </c>
      <c r="E92" s="172">
        <v>3389</v>
      </c>
      <c r="F92" s="173">
        <v>615272</v>
      </c>
      <c r="G92" s="172">
        <v>3182</v>
      </c>
      <c r="H92" s="174">
        <v>581523</v>
      </c>
      <c r="I92" s="81">
        <f t="shared" si="43"/>
        <v>3936.7000000000007</v>
      </c>
      <c r="J92" s="82">
        <f t="shared" si="43"/>
        <v>853885.25</v>
      </c>
      <c r="K92" s="2"/>
      <c r="L92" s="29">
        <v>25</v>
      </c>
      <c r="M92" s="12" t="s">
        <v>41</v>
      </c>
      <c r="N92" s="30">
        <v>2944</v>
      </c>
      <c r="O92" s="31">
        <v>1104000</v>
      </c>
      <c r="P92" s="172">
        <v>1171</v>
      </c>
      <c r="Q92" s="173">
        <v>439125</v>
      </c>
      <c r="R92" s="172">
        <v>1546</v>
      </c>
      <c r="S92" s="174">
        <v>579750</v>
      </c>
      <c r="T92" s="32">
        <f t="shared" si="44"/>
        <v>2569</v>
      </c>
      <c r="U92" s="48">
        <f t="shared" si="44"/>
        <v>963375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4460</v>
      </c>
      <c r="D93" s="78">
        <v>1347851.2000000002</v>
      </c>
      <c r="E93" s="172">
        <v>3881</v>
      </c>
      <c r="F93" s="173">
        <v>1244163.3</v>
      </c>
      <c r="G93" s="172">
        <v>3924</v>
      </c>
      <c r="H93" s="174">
        <v>1255550.3</v>
      </c>
      <c r="I93" s="81">
        <f t="shared" si="43"/>
        <v>4417</v>
      </c>
      <c r="J93" s="82">
        <f t="shared" si="43"/>
        <v>1336464.2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44950.900000000009</v>
      </c>
      <c r="D94" s="78">
        <v>6866430.0028999969</v>
      </c>
      <c r="E94" s="172">
        <v>18244</v>
      </c>
      <c r="F94" s="173">
        <v>3181584.8000000003</v>
      </c>
      <c r="G94" s="172">
        <v>19228</v>
      </c>
      <c r="H94" s="174">
        <v>3259387.7</v>
      </c>
      <c r="I94" s="81">
        <f t="shared" si="43"/>
        <v>43966.900000000009</v>
      </c>
      <c r="J94" s="82">
        <f t="shared" si="43"/>
        <v>6788627.1028999975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78</v>
      </c>
      <c r="D95" s="78">
        <v>15270</v>
      </c>
      <c r="E95" s="172">
        <v>35</v>
      </c>
      <c r="F95" s="173">
        <v>6382</v>
      </c>
      <c r="G95" s="172">
        <v>29</v>
      </c>
      <c r="H95" s="174">
        <v>6360</v>
      </c>
      <c r="I95" s="81">
        <f t="shared" si="43"/>
        <v>84</v>
      </c>
      <c r="J95" s="82">
        <f t="shared" si="43"/>
        <v>15292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12945</v>
      </c>
      <c r="D96" s="78">
        <v>3769213.4727000007</v>
      </c>
      <c r="E96" s="172">
        <v>7902</v>
      </c>
      <c r="F96" s="173">
        <v>2279085.7000000002</v>
      </c>
      <c r="G96" s="172">
        <v>7591</v>
      </c>
      <c r="H96" s="174">
        <v>2148630.6</v>
      </c>
      <c r="I96" s="81">
        <f t="shared" si="43"/>
        <v>13256</v>
      </c>
      <c r="J96" s="82">
        <f t="shared" si="43"/>
        <v>3899668.5727000008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314</v>
      </c>
      <c r="D97" s="78">
        <v>425883</v>
      </c>
      <c r="E97" s="172">
        <v>58</v>
      </c>
      <c r="F97" s="173">
        <v>47076</v>
      </c>
      <c r="G97" s="172">
        <v>43</v>
      </c>
      <c r="H97" s="174">
        <v>36395</v>
      </c>
      <c r="I97" s="81">
        <f t="shared" si="43"/>
        <v>329</v>
      </c>
      <c r="J97" s="82">
        <f t="shared" si="43"/>
        <v>436564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29</v>
      </c>
      <c r="D98" s="78">
        <v>1220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29</v>
      </c>
      <c r="J98" s="82">
        <f t="shared" si="43"/>
        <v>1220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65</v>
      </c>
      <c r="D99" s="78">
        <v>8463</v>
      </c>
      <c r="E99" s="172">
        <v>81</v>
      </c>
      <c r="F99" s="173">
        <v>10600</v>
      </c>
      <c r="G99" s="172">
        <v>66</v>
      </c>
      <c r="H99" s="174">
        <v>8800</v>
      </c>
      <c r="I99" s="81">
        <f t="shared" si="43"/>
        <v>80</v>
      </c>
      <c r="J99" s="82">
        <f t="shared" si="43"/>
        <v>10263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31538</v>
      </c>
      <c r="D100" s="78">
        <v>3017495</v>
      </c>
      <c r="E100" s="172">
        <v>28461</v>
      </c>
      <c r="F100" s="173">
        <v>7274636</v>
      </c>
      <c r="G100" s="172">
        <v>29732</v>
      </c>
      <c r="H100" s="174">
        <v>7620126</v>
      </c>
      <c r="I100" s="81">
        <f t="shared" si="43"/>
        <v>30267</v>
      </c>
      <c r="J100" s="82">
        <f t="shared" si="43"/>
        <v>2672005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2448.2000000000007</v>
      </c>
      <c r="D101" s="78">
        <v>324326.19999999972</v>
      </c>
      <c r="E101" s="172">
        <v>14205</v>
      </c>
      <c r="F101" s="173">
        <v>1039279.4</v>
      </c>
      <c r="G101" s="172">
        <v>14870</v>
      </c>
      <c r="H101" s="174">
        <v>1090115.3999999999</v>
      </c>
      <c r="I101" s="81">
        <f t="shared" si="43"/>
        <v>1783.2000000000007</v>
      </c>
      <c r="J101" s="82">
        <f t="shared" si="43"/>
        <v>273490.19999999972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51</v>
      </c>
      <c r="D102" s="78">
        <v>70278</v>
      </c>
      <c r="E102" s="172">
        <v>1</v>
      </c>
      <c r="F102" s="173">
        <v>2065</v>
      </c>
      <c r="G102" s="172">
        <v>6</v>
      </c>
      <c r="H102" s="174">
        <v>8941</v>
      </c>
      <c r="I102" s="77">
        <f t="shared" si="43"/>
        <v>46</v>
      </c>
      <c r="J102" s="78">
        <f t="shared" si="43"/>
        <v>63402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1118</v>
      </c>
      <c r="D103" s="78">
        <v>317859</v>
      </c>
      <c r="E103" s="172">
        <v>1722</v>
      </c>
      <c r="F103" s="173">
        <v>222697</v>
      </c>
      <c r="G103" s="172">
        <v>1869</v>
      </c>
      <c r="H103" s="174">
        <v>204408</v>
      </c>
      <c r="I103" s="77">
        <f t="shared" si="43"/>
        <v>971</v>
      </c>
      <c r="J103" s="78">
        <f t="shared" si="43"/>
        <v>336148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2779</v>
      </c>
      <c r="D104" s="78">
        <v>2209818.0697674421</v>
      </c>
      <c r="E104" s="172">
        <v>1112</v>
      </c>
      <c r="F104" s="173">
        <v>886835.48837209307</v>
      </c>
      <c r="G104" s="172">
        <v>1679</v>
      </c>
      <c r="H104" s="174">
        <v>1407219.9069767443</v>
      </c>
      <c r="I104" s="77">
        <f t="shared" si="43"/>
        <v>2212</v>
      </c>
      <c r="J104" s="78">
        <f t="shared" si="43"/>
        <v>1689433.6511627908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2515.5</v>
      </c>
      <c r="D105" s="78">
        <v>417728.10000000009</v>
      </c>
      <c r="E105" s="172">
        <v>791</v>
      </c>
      <c r="F105" s="173">
        <v>137280</v>
      </c>
      <c r="G105" s="172">
        <v>1109</v>
      </c>
      <c r="H105" s="174">
        <v>197841</v>
      </c>
      <c r="I105" s="81">
        <f t="shared" si="43"/>
        <v>2197.5</v>
      </c>
      <c r="J105" s="82">
        <f t="shared" si="43"/>
        <v>357167.10000000009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3</v>
      </c>
      <c r="D106" s="78">
        <v>261</v>
      </c>
      <c r="E106" s="172">
        <v>5</v>
      </c>
      <c r="F106" s="173">
        <v>435</v>
      </c>
      <c r="G106" s="172">
        <v>2</v>
      </c>
      <c r="H106" s="174">
        <v>174</v>
      </c>
      <c r="I106" s="81">
        <f t="shared" si="43"/>
        <v>6</v>
      </c>
      <c r="J106" s="82">
        <f t="shared" si="43"/>
        <v>522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6773.2567000000017</v>
      </c>
      <c r="D107" s="147">
        <v>1048805</v>
      </c>
      <c r="E107" s="176">
        <v>3616.357</v>
      </c>
      <c r="F107" s="177">
        <v>501430</v>
      </c>
      <c r="G107" s="176">
        <v>3577.4270000000001</v>
      </c>
      <c r="H107" s="178">
        <v>500652</v>
      </c>
      <c r="I107" s="85">
        <f t="shared" si="43"/>
        <v>6812.186700000002</v>
      </c>
      <c r="J107" s="148">
        <f t="shared" si="43"/>
        <v>1049583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126918.6637</v>
      </c>
      <c r="D108" s="150">
        <f t="shared" ref="D108:J108" si="45">SUM(D68:D107)</f>
        <v>27682751.371094711</v>
      </c>
      <c r="E108" s="149">
        <f>SUM(E68:E107)</f>
        <v>91313.788</v>
      </c>
      <c r="F108" s="150">
        <f t="shared" si="45"/>
        <v>24728294.970190272</v>
      </c>
      <c r="G108" s="151">
        <f t="shared" si="45"/>
        <v>93275.096999999994</v>
      </c>
      <c r="H108" s="150">
        <f t="shared" si="45"/>
        <v>24147782.943340376</v>
      </c>
      <c r="I108" s="151">
        <f t="shared" si="45"/>
        <v>124957.35470000001</v>
      </c>
      <c r="J108" s="135">
        <f t="shared" si="45"/>
        <v>28263263.397944611</v>
      </c>
      <c r="K108" s="2"/>
      <c r="L108" s="206" t="s">
        <v>57</v>
      </c>
      <c r="M108" s="207"/>
      <c r="N108" s="37">
        <f t="shared" ref="N108:S108" si="46">SUM(N68:N107)</f>
        <v>3074.2759999999998</v>
      </c>
      <c r="O108" s="35">
        <f t="shared" si="46"/>
        <v>1130145</v>
      </c>
      <c r="P108" s="38">
        <f t="shared" si="46"/>
        <v>1230.096</v>
      </c>
      <c r="Q108" s="53">
        <f t="shared" si="46"/>
        <v>457275</v>
      </c>
      <c r="R108" s="36">
        <f t="shared" si="46"/>
        <v>1605.0920000000001</v>
      </c>
      <c r="S108" s="53">
        <f t="shared" si="46"/>
        <v>597875</v>
      </c>
      <c r="T108" s="36">
        <f>SUM(T68:T107)</f>
        <v>2699.28</v>
      </c>
      <c r="U108" s="35">
        <f>SUM(U68:U107)</f>
        <v>989545</v>
      </c>
      <c r="V108" s="2"/>
    </row>
    <row r="109" spans="1:22" ht="18" customHeight="1" thickTop="1" thickBot="1" x14ac:dyDescent="0.2">
      <c r="A109" s="208" t="s">
        <v>58</v>
      </c>
      <c r="B109" s="209"/>
      <c r="C109" s="162">
        <v>137493</v>
      </c>
      <c r="D109" s="163">
        <v>35812901</v>
      </c>
      <c r="E109" s="162">
        <v>110315</v>
      </c>
      <c r="F109" s="164">
        <v>31202714</v>
      </c>
      <c r="G109" s="165">
        <v>113152</v>
      </c>
      <c r="H109" s="166">
        <v>38899456</v>
      </c>
      <c r="I109" s="167">
        <v>134656</v>
      </c>
      <c r="J109" s="168">
        <v>28116159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94">
        <f>+C108/C109*100</f>
        <v>92.309182067450706</v>
      </c>
      <c r="D110" s="95">
        <f t="shared" ref="D110:J110" si="47">+D108/D109*100</f>
        <v>77.298265703453367</v>
      </c>
      <c r="E110" s="94">
        <f t="shared" si="47"/>
        <v>82.775495626161444</v>
      </c>
      <c r="F110" s="95">
        <f t="shared" si="47"/>
        <v>79.250461899533079</v>
      </c>
      <c r="G110" s="96">
        <f t="shared" si="47"/>
        <v>82.433449695984166</v>
      </c>
      <c r="H110" s="95">
        <f t="shared" si="47"/>
        <v>62.077430962891555</v>
      </c>
      <c r="I110" s="97">
        <f t="shared" si="47"/>
        <v>92.797465170508559</v>
      </c>
      <c r="J110" s="98">
        <f t="shared" si="47"/>
        <v>100.52320232626586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222" t="s">
        <v>71</v>
      </c>
      <c r="C112" s="222"/>
      <c r="D112" s="222"/>
      <c r="E112" s="222"/>
      <c r="F112" s="222"/>
      <c r="G112" s="222"/>
      <c r="H112" s="222"/>
      <c r="I112" s="222"/>
      <c r="J112" s="22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222" t="s">
        <v>72</v>
      </c>
      <c r="C113" s="222"/>
      <c r="D113" s="222"/>
      <c r="E113" s="222"/>
      <c r="F113" s="222"/>
      <c r="G113" s="222"/>
      <c r="H113" s="222"/>
      <c r="I113" s="222"/>
      <c r="J113" s="22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222" t="s">
        <v>73</v>
      </c>
      <c r="C114" s="222"/>
      <c r="D114" s="222"/>
      <c r="E114" s="222"/>
      <c r="F114" s="222"/>
      <c r="G114" s="222"/>
      <c r="H114" s="222"/>
      <c r="I114" s="222"/>
      <c r="J114" s="222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99"/>
      <c r="B115" s="222" t="s">
        <v>74</v>
      </c>
      <c r="C115" s="222"/>
      <c r="D115" s="222"/>
      <c r="E115" s="222"/>
      <c r="F115" s="222"/>
      <c r="G115" s="222"/>
      <c r="H115" s="222"/>
      <c r="I115" s="222"/>
      <c r="J115" s="22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222" t="s">
        <v>76</v>
      </c>
      <c r="C116" s="222"/>
      <c r="D116" s="222"/>
      <c r="E116" s="222"/>
      <c r="F116" s="222"/>
      <c r="G116" s="222"/>
      <c r="H116" s="222"/>
      <c r="I116" s="222"/>
      <c r="J116" s="22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3" t="s">
        <v>0</v>
      </c>
      <c r="B118" s="223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99"/>
      <c r="B120" s="99"/>
      <c r="C120" s="99"/>
      <c r="D120" s="193" t="s">
        <v>2</v>
      </c>
      <c r="E120" s="193"/>
      <c r="F120" s="193"/>
      <c r="G120" s="193"/>
      <c r="H120" s="99"/>
      <c r="I120" s="99"/>
      <c r="J120" s="99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 6年 9月分</v>
      </c>
      <c r="B121" s="185"/>
      <c r="C121" s="99"/>
      <c r="D121" s="99"/>
      <c r="E121" s="99"/>
      <c r="F121" s="99"/>
      <c r="G121" s="99"/>
      <c r="H121" s="194" t="s">
        <v>3</v>
      </c>
      <c r="I121" s="194"/>
      <c r="J121" s="194"/>
      <c r="L121" s="186" t="str">
        <f>A4</f>
        <v>令和 6年 9月分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554</v>
      </c>
      <c r="D128" s="129">
        <v>35708</v>
      </c>
      <c r="E128" s="172">
        <v>743</v>
      </c>
      <c r="F128" s="173">
        <v>47436</v>
      </c>
      <c r="G128" s="172">
        <v>735</v>
      </c>
      <c r="H128" s="174">
        <v>47150</v>
      </c>
      <c r="I128" s="126">
        <f t="shared" ref="I128:J166" si="48">+C128+E128-G128</f>
        <v>562</v>
      </c>
      <c r="J128" s="129">
        <f t="shared" si="48"/>
        <v>35994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554</v>
      </c>
      <c r="D167" s="135">
        <f t="shared" si="50"/>
        <v>35708</v>
      </c>
      <c r="E167" s="134">
        <f t="shared" si="50"/>
        <v>743</v>
      </c>
      <c r="F167" s="135">
        <f t="shared" si="50"/>
        <v>47436</v>
      </c>
      <c r="G167" s="134">
        <f t="shared" si="50"/>
        <v>735</v>
      </c>
      <c r="H167" s="135">
        <f t="shared" si="50"/>
        <v>47150</v>
      </c>
      <c r="I167" s="134">
        <f t="shared" si="50"/>
        <v>562</v>
      </c>
      <c r="J167" s="135">
        <f t="shared" si="50"/>
        <v>35994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2024-10-21T07:38:27Z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