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92451BB0-382C-4042-AFFF-2321F0B91522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<sst xmlns="http://schemas.openxmlformats.org/spreadsheetml/2006/main" count="385" uniqueCount="88">
  <si>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</si>
  <si>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</si>
  <si>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</si>
  <si>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</si>
  <si>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</si>
  <si>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</si>
  <si>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</si>
  <si>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</si>
  <si>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</si>
  <si>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</si>
  <si>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</si>
  <si>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</si>
  <si>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</si>
  <si>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</si>
  <si>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</si>
  <si>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</si>
  <si>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</si>
  <si>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</si>
  <si>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</si>
  <si>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</si>
  <si>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</si>
  <si>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</si>
  <si>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</si>
  <si>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</si>
  <si>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</si>
  <si>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</si>
  <si>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</si>
  <si>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</si>
  <si>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</si>
  <si>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</si>
  <si>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</si>
  <si>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</si>
  <si>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</si>
  <si>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</si>
  <si>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</si>
  <si>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</si>
  <si>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</si>
  <si>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</si>
  <si>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</si>
  <si>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</si>
  <si>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</si>
  <si>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</si>
  <si>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</si>
  <si>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</si>
  <si>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</si>
  <si>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</si>
  <si>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</si>
  <si>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</si>
  <si>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</si>
  <si>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</si>
  <si>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</si>
  <si>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</si>
  <si>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</si>
  <si>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</si>
  <si>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</si>
  <si>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</si>
  <si>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</si>
  <si>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</si>
  <si>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</si>
  <si>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</si>
  <si>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</si>
  <si>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</si>
  <si>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</si>
  <si>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</si>
  <si>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</si>
  <si>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</si>
  <si>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</si>
  <si>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</si>
  <si>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</si>
  <si>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</si>
  <si>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</si>
  <si>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</si>
  <si>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</si>
  <si>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</si>
  <si>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</si>
  <si>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</si>
  <si>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</si>
  <si>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</si>
  <si>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</si>
  <si>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</si>
  <si>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</si>
  <si>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</si>
  <si>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</si>
  <si>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</si>
  <si>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</si>
  <si>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</si>
  <si>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</si>
  <si>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4月分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</si>
</sst>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1087.9000000000001</v>
      </c>
      <c r="D10" s="71">
        <f t="shared" ref="D10:H10" si="0">+D68+O68+D127+O127</f>
        <v>275954</v>
      </c>
      <c r="E10" s="72">
        <f t="shared" si="0"/>
        <v>71</v>
      </c>
      <c r="F10" s="73">
        <f t="shared" si="0"/>
        <v>16000</v>
      </c>
      <c r="G10" s="70">
        <f t="shared" si="0"/>
        <v>133</v>
      </c>
      <c r="H10" s="74">
        <f t="shared" si="0"/>
        <v>41438.6</v>
      </c>
      <c r="I10" s="70">
        <f>+C10+E10-G10</f>
        <v>1025.9000000000001</v>
      </c>
      <c r="J10" s="136">
        <f>+D10+F10-H10</f>
        <v>250515.4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486</v>
      </c>
      <c r="D11" s="78">
        <f t="shared" si="1"/>
        <v>33245</v>
      </c>
      <c r="E11" s="79">
        <f t="shared" si="1"/>
        <v>729</v>
      </c>
      <c r="F11" s="80">
        <f t="shared" si="1"/>
        <v>48635</v>
      </c>
      <c r="G11" s="81">
        <f t="shared" si="1"/>
        <v>670</v>
      </c>
      <c r="H11" s="80">
        <f t="shared" si="1"/>
        <v>44970</v>
      </c>
      <c r="I11" s="81">
        <f t="shared" ref="I11:J49" si="2">+C11+E11-G11</f>
        <v>545</v>
      </c>
      <c r="J11" s="137">
        <f t="shared" si="2"/>
        <v>36910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1515.0369999999998</v>
      </c>
      <c r="D22" s="78">
        <f t="shared" si="13"/>
        <v>634884</v>
      </c>
      <c r="E22" s="79">
        <f t="shared" si="13"/>
        <v>967</v>
      </c>
      <c r="F22" s="80">
        <f t="shared" si="13"/>
        <v>378772</v>
      </c>
      <c r="G22" s="77">
        <f t="shared" si="13"/>
        <v>1022.475</v>
      </c>
      <c r="H22" s="80">
        <f t="shared" si="13"/>
        <v>406374</v>
      </c>
      <c r="I22" s="81">
        <f t="shared" si="2"/>
        <v>1459.5619999999999</v>
      </c>
      <c r="J22" s="137">
        <f t="shared" si="2"/>
        <v>607282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174.86200000000002</v>
      </c>
      <c r="D23" s="78">
        <f t="shared" si="14"/>
        <v>98400</v>
      </c>
      <c r="E23" s="79">
        <f t="shared" si="14"/>
        <v>170.38900000000001</v>
      </c>
      <c r="F23" s="80">
        <f t="shared" si="14"/>
        <v>93200</v>
      </c>
      <c r="G23" s="77">
        <f t="shared" si="14"/>
        <v>159.44800000000001</v>
      </c>
      <c r="H23" s="80">
        <f t="shared" si="14"/>
        <v>87000</v>
      </c>
      <c r="I23" s="81">
        <f t="shared" si="2"/>
        <v>185.80300000000003</v>
      </c>
      <c r="J23" s="137">
        <f t="shared" si="2"/>
        <v>104600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963</v>
      </c>
      <c r="D24" s="78">
        <f t="shared" si="15"/>
        <v>550005.69999999995</v>
      </c>
      <c r="E24" s="79">
        <f t="shared" si="15"/>
        <v>504</v>
      </c>
      <c r="F24" s="80">
        <f t="shared" si="15"/>
        <v>234371</v>
      </c>
      <c r="G24" s="77">
        <f t="shared" si="15"/>
        <v>436</v>
      </c>
      <c r="H24" s="80">
        <f t="shared" si="15"/>
        <v>157275.70000000001</v>
      </c>
      <c r="I24" s="81">
        <f t="shared" si="2"/>
        <v>1031</v>
      </c>
      <c r="J24" s="137">
        <f t="shared" si="2"/>
        <v>627101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894.5</v>
      </c>
      <c r="D25" s="78">
        <f t="shared" si="16"/>
        <v>779187.40000000037</v>
      </c>
      <c r="E25" s="79">
        <f t="shared" si="16"/>
        <v>1263</v>
      </c>
      <c r="F25" s="80">
        <f t="shared" si="16"/>
        <v>1028422.8</v>
      </c>
      <c r="G25" s="77">
        <f t="shared" si="16"/>
        <v>1115</v>
      </c>
      <c r="H25" s="80">
        <f t="shared" si="16"/>
        <v>908290.6</v>
      </c>
      <c r="I25" s="81">
        <f t="shared" si="2"/>
        <v>1042.5</v>
      </c>
      <c r="J25" s="137">
        <f t="shared" si="2"/>
        <v>899319.60000000044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699.40000000000009</v>
      </c>
      <c r="D26" s="78">
        <f t="shared" si="17"/>
        <v>383967.81818181806</v>
      </c>
      <c r="E26" s="79">
        <f t="shared" si="17"/>
        <v>343.226</v>
      </c>
      <c r="F26" s="80">
        <f t="shared" si="17"/>
        <v>229945.49090909091</v>
      </c>
      <c r="G26" s="77">
        <f t="shared" si="17"/>
        <v>415.21699999999998</v>
      </c>
      <c r="H26" s="80">
        <f t="shared" si="17"/>
        <v>242699.3</v>
      </c>
      <c r="I26" s="81">
        <f t="shared" si="2"/>
        <v>627.40900000000022</v>
      </c>
      <c r="J26" s="137">
        <f t="shared" si="2"/>
        <v>371214.00909090898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79</v>
      </c>
      <c r="D27" s="78">
        <f t="shared" si="18"/>
        <v>58300</v>
      </c>
      <c r="E27" s="79">
        <f t="shared" si="18"/>
        <v>45</v>
      </c>
      <c r="F27" s="80">
        <f t="shared" si="18"/>
        <v>28725</v>
      </c>
      <c r="G27" s="77">
        <f t="shared" si="18"/>
        <v>65</v>
      </c>
      <c r="H27" s="80">
        <f t="shared" si="18"/>
        <v>38565</v>
      </c>
      <c r="I27" s="81">
        <f t="shared" si="2"/>
        <v>59</v>
      </c>
      <c r="J27" s="137">
        <f t="shared" si="2"/>
        <v>48460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6018</v>
      </c>
      <c r="D28" s="78">
        <f t="shared" si="19"/>
        <v>5962570</v>
      </c>
      <c r="E28" s="79">
        <f t="shared" si="19"/>
        <v>1046</v>
      </c>
      <c r="F28" s="80">
        <f t="shared" si="19"/>
        <v>2667363</v>
      </c>
      <c r="G28" s="77">
        <f t="shared" si="19"/>
        <v>912</v>
      </c>
      <c r="H28" s="80">
        <f t="shared" si="19"/>
        <v>2360803</v>
      </c>
      <c r="I28" s="81">
        <f t="shared" si="2"/>
        <v>6152</v>
      </c>
      <c r="J28" s="137">
        <f t="shared" si="2"/>
        <v>6269130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374.072</v>
      </c>
      <c r="D30" s="78">
        <f t="shared" si="21"/>
        <v>144706</v>
      </c>
      <c r="E30" s="79">
        <f t="shared" si="21"/>
        <v>386.14400000000001</v>
      </c>
      <c r="F30" s="80">
        <f t="shared" si="21"/>
        <v>133012</v>
      </c>
      <c r="G30" s="77">
        <f t="shared" si="21"/>
        <v>350.084</v>
      </c>
      <c r="H30" s="80">
        <f t="shared" si="21"/>
        <v>153306</v>
      </c>
      <c r="I30" s="81">
        <f t="shared" si="2"/>
        <v>410.13200000000001</v>
      </c>
      <c r="J30" s="137">
        <f t="shared" si="2"/>
        <v>124412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3249</v>
      </c>
      <c r="D31" s="78">
        <f t="shared" si="22"/>
        <v>328110</v>
      </c>
      <c r="E31" s="79">
        <f t="shared" si="22"/>
        <v>171</v>
      </c>
      <c r="F31" s="80">
        <f t="shared" si="22"/>
        <v>4180</v>
      </c>
      <c r="G31" s="77">
        <f t="shared" si="22"/>
        <v>1499</v>
      </c>
      <c r="H31" s="80">
        <f t="shared" si="22"/>
        <v>140157</v>
      </c>
      <c r="I31" s="81">
        <f t="shared" si="2"/>
        <v>1921</v>
      </c>
      <c r="J31" s="137">
        <f t="shared" si="2"/>
        <v>192133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169</v>
      </c>
      <c r="D32" s="78">
        <f t="shared" si="23"/>
        <v>139440.20100000003</v>
      </c>
      <c r="E32" s="79">
        <f t="shared" si="23"/>
        <v>84</v>
      </c>
      <c r="F32" s="80">
        <f t="shared" si="23"/>
        <v>86553</v>
      </c>
      <c r="G32" s="77">
        <f t="shared" si="23"/>
        <v>69</v>
      </c>
      <c r="H32" s="80">
        <f t="shared" si="23"/>
        <v>79139.399999999994</v>
      </c>
      <c r="I32" s="81">
        <f t="shared" si="2"/>
        <v>184</v>
      </c>
      <c r="J32" s="137">
        <f t="shared" si="2"/>
        <v>146853.80100000004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4133</v>
      </c>
      <c r="D33" s="78">
        <f t="shared" si="24"/>
        <v>455351.00199999998</v>
      </c>
      <c r="E33" s="79">
        <f t="shared" si="24"/>
        <v>815</v>
      </c>
      <c r="F33" s="80">
        <f t="shared" si="24"/>
        <v>129876.8</v>
      </c>
      <c r="G33" s="77">
        <f t="shared" si="24"/>
        <v>1126</v>
      </c>
      <c r="H33" s="80">
        <f t="shared" si="24"/>
        <v>103987.1</v>
      </c>
      <c r="I33" s="81">
        <f t="shared" si="2"/>
        <v>3822</v>
      </c>
      <c r="J33" s="137">
        <f t="shared" si="2"/>
        <v>481240.70200000005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6293.7</v>
      </c>
      <c r="D34" s="78">
        <f t="shared" si="25"/>
        <v>1725819.25</v>
      </c>
      <c r="E34" s="79">
        <f t="shared" si="25"/>
        <v>4908</v>
      </c>
      <c r="F34" s="80">
        <f t="shared" si="25"/>
        <v>1112326</v>
      </c>
      <c r="G34" s="77">
        <f t="shared" si="25"/>
        <v>4885</v>
      </c>
      <c r="H34" s="80">
        <f t="shared" si="25"/>
        <v>1039632</v>
      </c>
      <c r="I34" s="81">
        <f t="shared" si="2"/>
        <v>6316.7000000000007</v>
      </c>
      <c r="J34" s="137">
        <f t="shared" si="2"/>
        <v>1798513.25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4352</v>
      </c>
      <c r="D35" s="78">
        <f t="shared" si="26"/>
        <v>1106127.7</v>
      </c>
      <c r="E35" s="83">
        <f t="shared" si="26"/>
        <v>4106</v>
      </c>
      <c r="F35" s="80">
        <f t="shared" si="26"/>
        <v>1327324.1000000001</v>
      </c>
      <c r="G35" s="77">
        <f t="shared" si="26"/>
        <v>4116</v>
      </c>
      <c r="H35" s="80">
        <f t="shared" si="26"/>
        <v>1335611.8999999999</v>
      </c>
      <c r="I35" s="81">
        <f t="shared" si="2"/>
        <v>4342</v>
      </c>
      <c r="J35" s="137">
        <f t="shared" si="2"/>
        <v>1097839.8999999999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42232.9</v>
      </c>
      <c r="D36" s="78">
        <f t="shared" si="27"/>
        <v>6792191.8029000005</v>
      </c>
      <c r="E36" s="79">
        <f t="shared" si="27"/>
        <v>19123.7</v>
      </c>
      <c r="F36" s="80">
        <f t="shared" si="27"/>
        <v>2904223.6999999997</v>
      </c>
      <c r="G36" s="77">
        <f t="shared" si="27"/>
        <v>16813.900000000001</v>
      </c>
      <c r="H36" s="80">
        <f t="shared" si="27"/>
        <v>2511693.7999999998</v>
      </c>
      <c r="I36" s="81">
        <f t="shared" si="2"/>
        <v>44542.700000000004</v>
      </c>
      <c r="J36" s="137">
        <f t="shared" si="2"/>
        <v>7184721.7029000008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36</v>
      </c>
      <c r="D37" s="78">
        <f t="shared" si="28"/>
        <v>6972</v>
      </c>
      <c r="E37" s="79">
        <f t="shared" si="28"/>
        <v>52</v>
      </c>
      <c r="F37" s="80">
        <f t="shared" si="28"/>
        <v>25309</v>
      </c>
      <c r="G37" s="77">
        <f t="shared" si="28"/>
        <v>30</v>
      </c>
      <c r="H37" s="80">
        <f t="shared" si="28"/>
        <v>6644</v>
      </c>
      <c r="I37" s="81">
        <f t="shared" si="2"/>
        <v>58</v>
      </c>
      <c r="J37" s="137">
        <f t="shared" si="2"/>
        <v>25637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13450</v>
      </c>
      <c r="D38" s="78">
        <f t="shared" si="29"/>
        <v>3797144.1346999998</v>
      </c>
      <c r="E38" s="79">
        <f t="shared" si="29"/>
        <v>7421</v>
      </c>
      <c r="F38" s="80">
        <f t="shared" si="29"/>
        <v>1959349</v>
      </c>
      <c r="G38" s="77">
        <f t="shared" si="29"/>
        <v>7741</v>
      </c>
      <c r="H38" s="80">
        <f t="shared" si="29"/>
        <v>1889568.4</v>
      </c>
      <c r="I38" s="81">
        <f t="shared" si="2"/>
        <v>13130</v>
      </c>
      <c r="J38" s="137">
        <f t="shared" si="2"/>
        <v>3866924.7347000004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272</v>
      </c>
      <c r="D39" s="78">
        <f t="shared" si="30"/>
        <v>435565</v>
      </c>
      <c r="E39" s="79">
        <f t="shared" si="30"/>
        <v>48</v>
      </c>
      <c r="F39" s="84">
        <f t="shared" si="30"/>
        <v>40321</v>
      </c>
      <c r="G39" s="77">
        <f t="shared" si="30"/>
        <v>114</v>
      </c>
      <c r="H39" s="80">
        <f t="shared" si="30"/>
        <v>117437</v>
      </c>
      <c r="I39" s="81">
        <f t="shared" si="2"/>
        <v>206</v>
      </c>
      <c r="J39" s="137">
        <f t="shared" si="2"/>
        <v>358449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68</v>
      </c>
      <c r="D41" s="78">
        <f t="shared" si="32"/>
        <v>8785</v>
      </c>
      <c r="E41" s="79">
        <f t="shared" si="32"/>
        <v>60</v>
      </c>
      <c r="F41" s="80">
        <f t="shared" si="32"/>
        <v>8100</v>
      </c>
      <c r="G41" s="77">
        <f t="shared" si="32"/>
        <v>73</v>
      </c>
      <c r="H41" s="80">
        <f t="shared" si="32"/>
        <v>9700</v>
      </c>
      <c r="I41" s="81">
        <f t="shared" si="2"/>
        <v>55</v>
      </c>
      <c r="J41" s="137">
        <f t="shared" si="2"/>
        <v>7185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31270</v>
      </c>
      <c r="D42" s="78">
        <f t="shared" si="33"/>
        <v>2740491</v>
      </c>
      <c r="E42" s="79">
        <f t="shared" si="33"/>
        <v>25924</v>
      </c>
      <c r="F42" s="80">
        <f t="shared" si="33"/>
        <v>6797830</v>
      </c>
      <c r="G42" s="77">
        <f t="shared" si="33"/>
        <v>24010</v>
      </c>
      <c r="H42" s="80">
        <f t="shared" si="33"/>
        <v>6350311</v>
      </c>
      <c r="I42" s="85">
        <f t="shared" si="2"/>
        <v>33184</v>
      </c>
      <c r="J42" s="137">
        <f t="shared" si="2"/>
        <v>3188010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1160.7999999999993</v>
      </c>
      <c r="D43" s="78">
        <f t="shared" si="34"/>
        <v>261642.29999999981</v>
      </c>
      <c r="E43" s="79">
        <f t="shared" si="34"/>
        <v>13731</v>
      </c>
      <c r="F43" s="80">
        <f t="shared" si="34"/>
        <v>1085069.1000000001</v>
      </c>
      <c r="G43" s="77">
        <f t="shared" si="34"/>
        <v>14072</v>
      </c>
      <c r="H43" s="80">
        <f t="shared" si="34"/>
        <v>1073059.1000000001</v>
      </c>
      <c r="I43" s="77">
        <f t="shared" si="2"/>
        <v>819.79999999999927</v>
      </c>
      <c r="J43" s="137">
        <f t="shared" si="2"/>
        <v>273652.29999999981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39</v>
      </c>
      <c r="D44" s="78">
        <f t="shared" si="35"/>
        <v>58722</v>
      </c>
      <c r="E44" s="79">
        <f t="shared" si="35"/>
        <v>5.3</v>
      </c>
      <c r="F44" s="80">
        <f t="shared" si="35"/>
        <v>3703</v>
      </c>
      <c r="G44" s="77">
        <f t="shared" si="35"/>
        <v>4</v>
      </c>
      <c r="H44" s="80">
        <f t="shared" si="35"/>
        <v>4153</v>
      </c>
      <c r="I44" s="77">
        <f t="shared" si="2"/>
        <v>40.299999999999997</v>
      </c>
      <c r="J44" s="137">
        <f t="shared" si="2"/>
        <v>58272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705</v>
      </c>
      <c r="D45" s="78">
        <f t="shared" si="36"/>
        <v>348025.59999999998</v>
      </c>
      <c r="E45" s="79">
        <f t="shared" si="36"/>
        <v>1591</v>
      </c>
      <c r="F45" s="80">
        <f t="shared" si="36"/>
        <v>282887</v>
      </c>
      <c r="G45" s="77">
        <f t="shared" si="36"/>
        <v>1452</v>
      </c>
      <c r="H45" s="80">
        <f t="shared" si="36"/>
        <v>251730</v>
      </c>
      <c r="I45" s="81">
        <f t="shared" si="2"/>
        <v>844</v>
      </c>
      <c r="J45" s="137">
        <f t="shared" si="2"/>
        <v>379182.6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1128</v>
      </c>
      <c r="D46" s="78">
        <f t="shared" si="37"/>
        <v>728047.1162790698</v>
      </c>
      <c r="E46" s="79">
        <f t="shared" si="37"/>
        <v>1438</v>
      </c>
      <c r="F46" s="80">
        <f t="shared" si="37"/>
        <v>1186127.9069767443</v>
      </c>
      <c r="G46" s="77">
        <f t="shared" si="37"/>
        <v>1062</v>
      </c>
      <c r="H46" s="80">
        <f t="shared" si="37"/>
        <v>821205.06976744183</v>
      </c>
      <c r="I46" s="81">
        <f t="shared" si="2"/>
        <v>1504</v>
      </c>
      <c r="J46" s="137">
        <f t="shared" si="2"/>
        <v>1092969.9534883723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1921.4</v>
      </c>
      <c r="D47" s="78">
        <f t="shared" si="38"/>
        <v>292568.3</v>
      </c>
      <c r="E47" s="79">
        <f t="shared" si="38"/>
        <v>906.4</v>
      </c>
      <c r="F47" s="80">
        <f t="shared" si="38"/>
        <v>184782.81818181818</v>
      </c>
      <c r="G47" s="77">
        <f t="shared" si="38"/>
        <v>857.9</v>
      </c>
      <c r="H47" s="80">
        <f t="shared" si="38"/>
        <v>161927.31818181818</v>
      </c>
      <c r="I47" s="81">
        <f t="shared" si="2"/>
        <v>1969.9</v>
      </c>
      <c r="J47" s="137">
        <f t="shared" si="2"/>
        <v>315423.8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20</v>
      </c>
      <c r="D48" s="78">
        <f t="shared" si="39"/>
        <v>1740</v>
      </c>
      <c r="E48" s="79">
        <f t="shared" si="39"/>
        <v>15</v>
      </c>
      <c r="F48" s="80">
        <f t="shared" si="39"/>
        <v>1305</v>
      </c>
      <c r="G48" s="77">
        <f t="shared" si="39"/>
        <v>6</v>
      </c>
      <c r="H48" s="80">
        <f t="shared" si="39"/>
        <v>522</v>
      </c>
      <c r="I48" s="81">
        <f t="shared" si="2"/>
        <v>29</v>
      </c>
      <c r="J48" s="137">
        <f t="shared" si="2"/>
        <v>2523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7107.6566999999986</v>
      </c>
      <c r="D49" s="89">
        <f t="shared" si="40"/>
        <v>3150273.7</v>
      </c>
      <c r="E49" s="90">
        <f t="shared" si="40"/>
        <v>6115.4059999999999</v>
      </c>
      <c r="F49" s="91">
        <f t="shared" si="40"/>
        <v>716933</v>
      </c>
      <c r="G49" s="88">
        <f t="shared" si="40"/>
        <v>5633.5059999999994</v>
      </c>
      <c r="H49" s="92">
        <f t="shared" si="40"/>
        <v>2599922.7000000002</v>
      </c>
      <c r="I49" s="93">
        <f t="shared" si="2"/>
        <v>7589.5566999999992</v>
      </c>
      <c r="J49" s="138">
        <f t="shared" si="2"/>
        <v>1267284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130086.82769999999</v>
      </c>
      <c r="D50" s="156">
        <f t="shared" si="41"/>
        <v>31337606.025060888</v>
      </c>
      <c r="E50" s="155">
        <f t="shared" si="41"/>
        <v>92164.565000000002</v>
      </c>
      <c r="F50" s="156">
        <f t="shared" si="41"/>
        <v>22745746.716067653</v>
      </c>
      <c r="G50" s="155">
        <f>SUM(G10:G49)</f>
        <v>88967.529999999984</v>
      </c>
      <c r="H50" s="156">
        <f t="shared" si="41"/>
        <v>22968222.987949256</v>
      </c>
      <c r="I50" s="157">
        <f>SUM(I10:I49)</f>
        <v>133283.8627</v>
      </c>
      <c r="J50" s="158">
        <f>SUM(J10:J49)</f>
        <v>31115129.753179289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132824.10470000003</v>
      </c>
      <c r="D51" s="163">
        <v>34612026.72124736</v>
      </c>
      <c r="E51" s="162">
        <v>100686.334</v>
      </c>
      <c r="F51" s="164">
        <v>24616257.18282833</v>
      </c>
      <c r="G51" s="165">
        <v>98854.188999999998</v>
      </c>
      <c r="H51" s="166">
        <v>24351155.851374205</v>
      </c>
      <c r="I51" s="167">
        <v>134656.24970000001</v>
      </c>
      <c r="J51" s="168">
        <v>34877128.052701481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97.939171503408573</v>
      </c>
      <c r="D52" s="140">
        <f t="shared" si="42"/>
        <v>90.539644723617428</v>
      </c>
      <c r="E52" s="139">
        <f t="shared" si="42"/>
        <v>91.53632011271759</v>
      </c>
      <c r="F52" s="141">
        <f t="shared" si="42"/>
        <v>92.401320587170758</v>
      </c>
      <c r="G52" s="142">
        <f t="shared" si="42"/>
        <v>89.998745526100038</v>
      </c>
      <c r="H52" s="141">
        <f t="shared" si="42"/>
        <v>94.32087383504259</v>
      </c>
      <c r="I52" s="143">
        <f t="shared" si="42"/>
        <v>98.98082190536455</v>
      </c>
      <c r="J52" s="144">
        <f>J50/J51*100</f>
        <v>89.213566283790385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4月分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4月分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1087.9000000000001</v>
      </c>
      <c r="D68" s="71">
        <v>275954</v>
      </c>
      <c r="E68" s="169">
        <v>71</v>
      </c>
      <c r="F68" s="170">
        <v>16000</v>
      </c>
      <c r="G68" s="169">
        <v>133</v>
      </c>
      <c r="H68" s="171">
        <v>41438.6</v>
      </c>
      <c r="I68" s="81">
        <f>+C68+E68-G68</f>
        <v>1025.9000000000001</v>
      </c>
      <c r="J68" s="152">
        <f>+D68+F68-H68</f>
        <v>250515.4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1515.0369999999998</v>
      </c>
      <c r="D80" s="78">
        <v>634884</v>
      </c>
      <c r="E80" s="172">
        <v>967</v>
      </c>
      <c r="F80" s="173">
        <v>378772</v>
      </c>
      <c r="G80" s="172">
        <v>1022.475</v>
      </c>
      <c r="H80" s="174">
        <v>406374</v>
      </c>
      <c r="I80" s="81">
        <f t="shared" si="43"/>
        <v>1459.5619999999999</v>
      </c>
      <c r="J80" s="82">
        <f t="shared" si="43"/>
        <v>607282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174.86200000000002</v>
      </c>
      <c r="D81" s="78">
        <v>98400</v>
      </c>
      <c r="E81" s="172">
        <v>170.38900000000001</v>
      </c>
      <c r="F81" s="173">
        <v>93200</v>
      </c>
      <c r="G81" s="172">
        <v>159.44800000000001</v>
      </c>
      <c r="H81" s="174">
        <v>87000</v>
      </c>
      <c r="I81" s="81">
        <f t="shared" si="43"/>
        <v>185.80300000000003</v>
      </c>
      <c r="J81" s="82">
        <f t="shared" si="43"/>
        <v>104600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913</v>
      </c>
      <c r="D82" s="78">
        <v>548005.69999999995</v>
      </c>
      <c r="E82" s="172" ph="1">
        <v>454</v>
      </c>
      <c r="F82" s="173">
        <v>233321</v>
      </c>
      <c r="G82" s="172">
        <v>386</v>
      </c>
      <c r="H82" s="174">
        <v>156225.70000000001</v>
      </c>
      <c r="I82" s="81">
        <f t="shared" si="43"/>
        <v>981</v>
      </c>
      <c r="J82" s="82">
        <f t="shared" si="43"/>
        <v>625101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894.5</v>
      </c>
      <c r="D83" s="78">
        <v>779187.40000000037</v>
      </c>
      <c r="E83" s="172">
        <v>1263</v>
      </c>
      <c r="F83" s="173">
        <v>1028422.8</v>
      </c>
      <c r="G83" s="172">
        <v>1115</v>
      </c>
      <c r="H83" s="174">
        <v>908290.6</v>
      </c>
      <c r="I83" s="81">
        <f t="shared" si="43"/>
        <v>1042.5</v>
      </c>
      <c r="J83" s="82">
        <f t="shared" si="43"/>
        <v>899319.60000000044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699.40000000000009</v>
      </c>
      <c r="D84" s="78">
        <v>383967.81818181806</v>
      </c>
      <c r="E84" s="172">
        <v>343.226</v>
      </c>
      <c r="F84" s="173">
        <v>229945.49090909091</v>
      </c>
      <c r="G84" s="172">
        <v>415.21699999999998</v>
      </c>
      <c r="H84" s="174">
        <v>242699.3</v>
      </c>
      <c r="I84" s="81">
        <f t="shared" si="43"/>
        <v>627.40900000000022</v>
      </c>
      <c r="J84" s="82">
        <f t="shared" si="43"/>
        <v>371214.00909090898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79</v>
      </c>
      <c r="D85" s="78">
        <v>58300</v>
      </c>
      <c r="E85" s="172">
        <v>45</v>
      </c>
      <c r="F85" s="173">
        <v>28725</v>
      </c>
      <c r="G85" s="172">
        <v>65</v>
      </c>
      <c r="H85" s="174">
        <v>38565</v>
      </c>
      <c r="I85" s="81">
        <f t="shared" si="43"/>
        <v>59</v>
      </c>
      <c r="J85" s="82">
        <f t="shared" si="43"/>
        <v>48460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6018</v>
      </c>
      <c r="D86" s="78">
        <v>5962570</v>
      </c>
      <c r="E86" s="172">
        <v>1046</v>
      </c>
      <c r="F86" s="173">
        <v>2667363</v>
      </c>
      <c r="G86" s="175">
        <v>912</v>
      </c>
      <c r="H86" s="181">
        <v>2360803</v>
      </c>
      <c r="I86" s="81">
        <f t="shared" si="43"/>
        <v>6152</v>
      </c>
      <c r="J86" s="82">
        <f t="shared" si="43"/>
        <v>6269130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363</v>
      </c>
      <c r="D88" s="78">
        <v>142576</v>
      </c>
      <c r="E88" s="172">
        <v>382</v>
      </c>
      <c r="F88" s="173">
        <v>131562</v>
      </c>
      <c r="G88" s="172">
        <v>346</v>
      </c>
      <c r="H88" s="174">
        <v>152231</v>
      </c>
      <c r="I88" s="81">
        <f t="shared" si="43"/>
        <v>399</v>
      </c>
      <c r="J88" s="82">
        <f t="shared" si="43"/>
        <v>121907</v>
      </c>
      <c r="K88" s="2"/>
      <c r="L88" s="29">
        <v>21</v>
      </c>
      <c r="M88" s="12" t="s">
        <v>37</v>
      </c>
      <c r="N88" s="30">
        <v>11.072000000000003</v>
      </c>
      <c r="O88" s="31">
        <v>2130</v>
      </c>
      <c r="P88" s="172">
        <v>4.1440000000000001</v>
      </c>
      <c r="Q88" s="173">
        <v>1450</v>
      </c>
      <c r="R88" s="172">
        <v>4.0839999999999996</v>
      </c>
      <c r="S88" s="174">
        <v>1075</v>
      </c>
      <c r="T88" s="27">
        <f t="shared" si="44"/>
        <v>11.132000000000003</v>
      </c>
      <c r="U88" s="48">
        <f t="shared" si="44"/>
        <v>2505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3249</v>
      </c>
      <c r="D89" s="78">
        <v>328110</v>
      </c>
      <c r="E89" s="172">
        <v>171</v>
      </c>
      <c r="F89" s="173">
        <v>4180</v>
      </c>
      <c r="G89" s="172">
        <v>1499</v>
      </c>
      <c r="H89" s="174">
        <v>140157</v>
      </c>
      <c r="I89" s="81">
        <f t="shared" si="43"/>
        <v>1921</v>
      </c>
      <c r="J89" s="82">
        <f t="shared" si="43"/>
        <v>192133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169</v>
      </c>
      <c r="D90" s="78">
        <v>139440.20100000003</v>
      </c>
      <c r="E90" s="172">
        <v>84</v>
      </c>
      <c r="F90" s="173">
        <v>86553</v>
      </c>
      <c r="G90" s="172">
        <v>69</v>
      </c>
      <c r="H90" s="174">
        <v>79139.399999999994</v>
      </c>
      <c r="I90" s="81">
        <f t="shared" si="43"/>
        <v>184</v>
      </c>
      <c r="J90" s="82">
        <f t="shared" si="43"/>
        <v>146853.80100000004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4133</v>
      </c>
      <c r="D91" s="78">
        <v>455351.00199999998</v>
      </c>
      <c r="E91" s="172">
        <v>815</v>
      </c>
      <c r="F91" s="173">
        <v>129876.8</v>
      </c>
      <c r="G91" s="172">
        <v>1126</v>
      </c>
      <c r="H91" s="174">
        <v>103987.1</v>
      </c>
      <c r="I91" s="81">
        <f t="shared" si="43"/>
        <v>3822</v>
      </c>
      <c r="J91" s="82">
        <f t="shared" si="43"/>
        <v>481240.70200000005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3935.7</v>
      </c>
      <c r="D92" s="78">
        <v>841569.25</v>
      </c>
      <c r="E92" s="172">
        <v>3629</v>
      </c>
      <c r="F92" s="173">
        <v>632701</v>
      </c>
      <c r="G92" s="172">
        <v>3838</v>
      </c>
      <c r="H92" s="174">
        <v>647007</v>
      </c>
      <c r="I92" s="81">
        <f t="shared" si="43"/>
        <v>3726.7</v>
      </c>
      <c r="J92" s="82">
        <f t="shared" si="43"/>
        <v>827263.25</v>
      </c>
      <c r="K92" s="2"/>
      <c r="L92" s="29">
        <v>25</v>
      </c>
      <c r="M92" s="12" t="s">
        <v>41</v>
      </c>
      <c r="N92" s="30">
        <v>2358</v>
      </c>
      <c r="O92" s="31">
        <v>884250</v>
      </c>
      <c r="P92" s="172">
        <v>1279</v>
      </c>
      <c r="Q92" s="173">
        <v>479625</v>
      </c>
      <c r="R92" s="172">
        <v>1047</v>
      </c>
      <c r="S92" s="174">
        <v>392625</v>
      </c>
      <c r="T92" s="32">
        <f t="shared" si="44"/>
        <v>2590</v>
      </c>
      <c r="U92" s="48">
        <f t="shared" si="44"/>
        <v>971250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4352</v>
      </c>
      <c r="D93" s="78">
        <v>1106127.7</v>
      </c>
      <c r="E93" s="172">
        <v>4106</v>
      </c>
      <c r="F93" s="173">
        <v>1327324.1000000001</v>
      </c>
      <c r="G93" s="172">
        <v>4116</v>
      </c>
      <c r="H93" s="174">
        <v>1335611.8999999999</v>
      </c>
      <c r="I93" s="81">
        <f t="shared" si="43"/>
        <v>4342</v>
      </c>
      <c r="J93" s="82">
        <f t="shared" si="43"/>
        <v>1097839.8999999999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42232.9</v>
      </c>
      <c r="D94" s="78">
        <v>6792191.8029000005</v>
      </c>
      <c r="E94" s="172">
        <v>19123.7</v>
      </c>
      <c r="F94" s="173">
        <v>2904223.6999999997</v>
      </c>
      <c r="G94" s="172">
        <v>16813.900000000001</v>
      </c>
      <c r="H94" s="174">
        <v>2511693.7999999998</v>
      </c>
      <c r="I94" s="81">
        <f t="shared" si="43"/>
        <v>44542.700000000004</v>
      </c>
      <c r="J94" s="82">
        <f t="shared" si="43"/>
        <v>7184721.7029000008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36</v>
      </c>
      <c r="D95" s="78">
        <v>6972</v>
      </c>
      <c r="E95" s="172">
        <v>52</v>
      </c>
      <c r="F95" s="173">
        <v>25309</v>
      </c>
      <c r="G95" s="172">
        <v>30</v>
      </c>
      <c r="H95" s="174">
        <v>6644</v>
      </c>
      <c r="I95" s="81">
        <f t="shared" si="43"/>
        <v>58</v>
      </c>
      <c r="J95" s="82">
        <f t="shared" si="43"/>
        <v>25637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13450</v>
      </c>
      <c r="D96" s="78">
        <v>3797144.1346999998</v>
      </c>
      <c r="E96" s="172">
        <v>7421</v>
      </c>
      <c r="F96" s="173">
        <v>1959349</v>
      </c>
      <c r="G96" s="172">
        <v>7741</v>
      </c>
      <c r="H96" s="174">
        <v>1889568.4</v>
      </c>
      <c r="I96" s="81">
        <f t="shared" si="43"/>
        <v>13130</v>
      </c>
      <c r="J96" s="82">
        <f t="shared" si="43"/>
        <v>3866924.7347000004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272</v>
      </c>
      <c r="D97" s="78">
        <v>435565</v>
      </c>
      <c r="E97" s="172">
        <v>48</v>
      </c>
      <c r="F97" s="173">
        <v>40321</v>
      </c>
      <c r="G97" s="172">
        <v>114</v>
      </c>
      <c r="H97" s="174">
        <v>117437</v>
      </c>
      <c r="I97" s="81">
        <f t="shared" si="43"/>
        <v>206</v>
      </c>
      <c r="J97" s="82">
        <f t="shared" si="43"/>
        <v>358449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68</v>
      </c>
      <c r="D99" s="78">
        <v>8785</v>
      </c>
      <c r="E99" s="172">
        <v>60</v>
      </c>
      <c r="F99" s="173">
        <v>8100</v>
      </c>
      <c r="G99" s="172">
        <v>73</v>
      </c>
      <c r="H99" s="174">
        <v>9700</v>
      </c>
      <c r="I99" s="81">
        <f t="shared" si="43"/>
        <v>55</v>
      </c>
      <c r="J99" s="82">
        <f t="shared" si="43"/>
        <v>7185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31270</v>
      </c>
      <c r="D100" s="78">
        <v>2740491</v>
      </c>
      <c r="E100" s="172">
        <v>25924</v>
      </c>
      <c r="F100" s="173">
        <v>6797830</v>
      </c>
      <c r="G100" s="172">
        <v>24010</v>
      </c>
      <c r="H100" s="174">
        <v>6350311</v>
      </c>
      <c r="I100" s="81">
        <f t="shared" si="43"/>
        <v>33184</v>
      </c>
      <c r="J100" s="82">
        <f t="shared" si="43"/>
        <v>3188010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1160.7999999999993</v>
      </c>
      <c r="D101" s="78">
        <v>261642.29999999981</v>
      </c>
      <c r="E101" s="172">
        <v>13731</v>
      </c>
      <c r="F101" s="173">
        <v>1085069.1000000001</v>
      </c>
      <c r="G101" s="172">
        <v>14072</v>
      </c>
      <c r="H101" s="174">
        <v>1073059.1000000001</v>
      </c>
      <c r="I101" s="81">
        <f t="shared" si="43"/>
        <v>819.79999999999927</v>
      </c>
      <c r="J101" s="82">
        <f t="shared" si="43"/>
        <v>273652.29999999981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39</v>
      </c>
      <c r="D102" s="78">
        <v>58722</v>
      </c>
      <c r="E102" s="172">
        <v>5.3</v>
      </c>
      <c r="F102" s="173">
        <v>3703</v>
      </c>
      <c r="G102" s="172">
        <v>4</v>
      </c>
      <c r="H102" s="174">
        <v>4153</v>
      </c>
      <c r="I102" s="77">
        <f t="shared" si="43"/>
        <v>40.299999999999997</v>
      </c>
      <c r="J102" s="78">
        <f t="shared" si="43"/>
        <v>58272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705</v>
      </c>
      <c r="D103" s="78">
        <v>348025.59999999998</v>
      </c>
      <c r="E103" s="172">
        <v>1591</v>
      </c>
      <c r="F103" s="173">
        <v>282887</v>
      </c>
      <c r="G103" s="172">
        <v>1452</v>
      </c>
      <c r="H103" s="174">
        <v>251730</v>
      </c>
      <c r="I103" s="77">
        <f t="shared" si="43"/>
        <v>844</v>
      </c>
      <c r="J103" s="78">
        <f t="shared" si="43"/>
        <v>379182.6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1128</v>
      </c>
      <c r="D104" s="78">
        <v>728047.1162790698</v>
      </c>
      <c r="E104" s="172">
        <v>1438</v>
      </c>
      <c r="F104" s="173">
        <v>1186127.9069767443</v>
      </c>
      <c r="G104" s="172">
        <v>1062</v>
      </c>
      <c r="H104" s="174">
        <v>821205.06976744183</v>
      </c>
      <c r="I104" s="77">
        <f t="shared" si="43"/>
        <v>1504</v>
      </c>
      <c r="J104" s="78">
        <f t="shared" si="43"/>
        <v>1092969.9534883723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1921.4</v>
      </c>
      <c r="D105" s="78">
        <v>292568.3</v>
      </c>
      <c r="E105" s="172">
        <v>906.4</v>
      </c>
      <c r="F105" s="173">
        <v>184782.81818181818</v>
      </c>
      <c r="G105" s="172">
        <v>857.9</v>
      </c>
      <c r="H105" s="174">
        <v>161927.31818181818</v>
      </c>
      <c r="I105" s="81">
        <f t="shared" si="43"/>
        <v>1969.9</v>
      </c>
      <c r="J105" s="82">
        <f t="shared" si="43"/>
        <v>315423.8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20</v>
      </c>
      <c r="D106" s="78">
        <v>1740</v>
      </c>
      <c r="E106" s="172">
        <v>15</v>
      </c>
      <c r="F106" s="173">
        <v>1305</v>
      </c>
      <c r="G106" s="172">
        <v>6</v>
      </c>
      <c r="H106" s="174">
        <v>522</v>
      </c>
      <c r="I106" s="81">
        <f t="shared" si="43"/>
        <v>29</v>
      </c>
      <c r="J106" s="82">
        <f t="shared" si="43"/>
        <v>2523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7107.6566999999986</v>
      </c>
      <c r="D107" s="147">
        <v>3150273.7</v>
      </c>
      <c r="E107" s="176">
        <v>6115.4059999999999</v>
      </c>
      <c r="F107" s="177">
        <v>716933</v>
      </c>
      <c r="G107" s="176">
        <v>5633.5059999999994</v>
      </c>
      <c r="H107" s="178">
        <v>2599922.7000000002</v>
      </c>
      <c r="I107" s="85">
        <f t="shared" si="43"/>
        <v>7589.5566999999992</v>
      </c>
      <c r="J107" s="148">
        <f t="shared" si="43"/>
        <v>1267284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127131.5557</v>
      </c>
      <c r="D108" s="150">
        <f t="shared" ref="D108:J108" si="45">SUM(D68:D107)</f>
        <v>30398891.025060888</v>
      </c>
      <c r="E108" s="149">
        <f>SUM(E68:E107)</f>
        <v>90117.421000000002</v>
      </c>
      <c r="F108" s="150">
        <f t="shared" si="45"/>
        <v>22204986.716067653</v>
      </c>
      <c r="G108" s="151">
        <f t="shared" si="45"/>
        <v>87211.445999999996</v>
      </c>
      <c r="H108" s="150">
        <f t="shared" si="45"/>
        <v>22518502.987949256</v>
      </c>
      <c r="I108" s="151">
        <f t="shared" si="45"/>
        <v>130037.5307</v>
      </c>
      <c r="J108" s="135">
        <f t="shared" si="45"/>
        <v>30085374.753179289</v>
      </c>
      <c r="K108" s="2"/>
      <c r="L108" s="217" t="s">
        <v>57</v>
      </c>
      <c r="M108" s="218"/>
      <c r="N108" s="37">
        <f t="shared" ref="N108:S108" si="46">SUM(N68:N107)</f>
        <v>2488.2719999999999</v>
      </c>
      <c r="O108" s="35">
        <f t="shared" si="46"/>
        <v>910370</v>
      </c>
      <c r="P108" s="38">
        <f t="shared" si="46"/>
        <v>1338.144</v>
      </c>
      <c r="Q108" s="53">
        <f t="shared" si="46"/>
        <v>498075</v>
      </c>
      <c r="R108" s="36">
        <f t="shared" si="46"/>
        <v>1106.0840000000001</v>
      </c>
      <c r="S108" s="53">
        <f t="shared" si="46"/>
        <v>410700</v>
      </c>
      <c r="T108" s="36">
        <f>SUM(T68:T107)</f>
        <v>2720.3319999999999</v>
      </c>
      <c r="U108" s="35">
        <f>SUM(U68:U107)</f>
        <v>997745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128771.7807</v>
      </c>
      <c r="D109" s="163">
        <v>33304329.22124736</v>
      </c>
      <c r="E109" s="162">
        <v>98758.237999999998</v>
      </c>
      <c r="F109" s="164">
        <v>24138613.18282833</v>
      </c>
      <c r="G109" s="165">
        <v>96779.069000000003</v>
      </c>
      <c r="H109" s="166">
        <v>23813637.851374205</v>
      </c>
      <c r="I109" s="167">
        <v>130750.9497</v>
      </c>
      <c r="J109" s="168">
        <v>33629304.552701473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98.726254315127278</v>
      </c>
      <c r="D110" s="95">
        <f t="shared" ref="D110:J110" si="47">+D108/D109*100</f>
        <v>91.276094537484724</v>
      </c>
      <c r="E110" s="94">
        <f t="shared" si="47"/>
        <v>91.250535474316592</v>
      </c>
      <c r="F110" s="95">
        <f t="shared" si="47"/>
        <v>91.989488161083685</v>
      </c>
      <c r="G110" s="96">
        <f t="shared" si="47"/>
        <v>90.113954289020896</v>
      </c>
      <c r="H110" s="95">
        <f t="shared" si="47"/>
        <v>94.561373312602839</v>
      </c>
      <c r="I110" s="97">
        <f t="shared" si="47"/>
        <v>99.454368016724246</v>
      </c>
      <c r="J110" s="98">
        <f t="shared" si="47"/>
        <v>89.46178088824766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4月分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4月分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417</v>
      </c>
      <c r="D128" s="129">
        <v>26345</v>
      </c>
      <c r="E128" s="172">
        <v>659</v>
      </c>
      <c r="F128" s="173">
        <v>41635</v>
      </c>
      <c r="G128" s="172">
        <v>600</v>
      </c>
      <c r="H128" s="174">
        <v>37970</v>
      </c>
      <c r="I128" s="126">
        <f t="shared" ref="I128:J166" si="48">+C128+E128-G128</f>
        <v>476</v>
      </c>
      <c r="J128" s="129">
        <f t="shared" si="48"/>
        <v>30010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417</v>
      </c>
      <c r="D167" s="135">
        <f t="shared" si="50"/>
        <v>26345</v>
      </c>
      <c r="E167" s="134">
        <f t="shared" si="50"/>
        <v>659</v>
      </c>
      <c r="F167" s="135">
        <f t="shared" si="50"/>
        <v>41635</v>
      </c>
      <c r="G167" s="134">
        <f t="shared" si="50"/>
        <v>600</v>
      </c>
      <c r="H167" s="135">
        <f t="shared" si="50"/>
        <v>37970</v>
      </c>
      <c r="I167" s="134">
        <f t="shared" si="50"/>
        <v>476</v>
      </c>
      <c r="J167" s="135">
        <f t="shared" si="50"/>
        <v>30010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2025-05-19T03:12:15Z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