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0.12以降の「倉庫実績」\作成帳票\[Ｃ][Ｄ][Ｆ] 石倉協倉庫協会ＨＰ掲載帳票　2020.12～\"/>
    </mc:Choice>
  </mc:AlternateContent>
  <xr:revisionPtr revIDLastSave="0" documentId="13_ncr:1_{FD6D9B9C-8EFC-4832-B0BD-E33F22DBC3B5}" xr6:coauthVersionLast="36" xr6:coauthVersionMax="36" xr10:uidLastSave="{00000000-0000-0000-0000-000000000000}"/>
  <bookViews>
    <workbookView xWindow="0" yWindow="0" windowWidth="15345" windowHeight="438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1" i="1" l="1"/>
  <c r="G11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J109" i="1"/>
  <c r="I109" i="1"/>
  <c r="S108" i="1"/>
  <c r="R108" i="1"/>
  <c r="Q108" i="1"/>
  <c r="P108" i="1"/>
  <c r="O108" i="1"/>
  <c r="N108" i="1"/>
  <c r="H108" i="1"/>
  <c r="H110" i="1" s="1"/>
  <c r="G108" i="1"/>
  <c r="G110" i="1" s="1"/>
  <c r="F108" i="1"/>
  <c r="F110" i="1" s="1"/>
  <c r="E108" i="1"/>
  <c r="E110" i="1" s="1"/>
  <c r="D108" i="1"/>
  <c r="D110" i="1" s="1"/>
  <c r="C108" i="1"/>
  <c r="C110" i="1" s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J51" i="1"/>
  <c r="I51" i="1"/>
  <c r="H49" i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I19" i="1" s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F11" i="1"/>
  <c r="E11" i="1"/>
  <c r="D11" i="1"/>
  <c r="C11" i="1"/>
  <c r="H10" i="1"/>
  <c r="G10" i="1"/>
  <c r="F10" i="1"/>
  <c r="E10" i="1"/>
  <c r="D10" i="1"/>
  <c r="C10" i="1"/>
  <c r="G50" i="1" l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J108" i="1"/>
  <c r="J110" i="1" s="1"/>
  <c r="C50" i="1"/>
  <c r="C52" i="1" s="1"/>
  <c r="I108" i="1"/>
  <c r="I110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<sst xmlns="http://schemas.openxmlformats.org/spreadsheetml/2006/main" count="385" uniqueCount="88">
  <si>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</si>
  <si>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</si>
  <si>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</si>
  <si>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</si>
  <si>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</si>
  <si>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</si>
  <si>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</si>
  <si>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</si>
  <si>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</si>
  <si>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</si>
  <si>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</si>
  <si>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</si>
  <si>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</si>
  <si>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</si>
  <si>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</si>
  <si>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</si>
  <si>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</si>
  <si>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</si>
  <si>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</si>
  <si>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</si>
  <si>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</si>
  <si>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</si>
  <si>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</si>
  <si>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</si>
  <si>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</si>
  <si>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</si>
  <si>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</si>
  <si>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</si>
  <si>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</si>
  <si>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</si>
  <si>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</si>
  <si>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</si>
  <si>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</si>
  <si>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</si>
  <si>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</si>
  <si>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</si>
  <si>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</si>
  <si>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</si>
  <si>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</si>
  <si>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</si>
  <si>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</si>
  <si>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</si>
  <si>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</si>
  <si>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</si>
  <si>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</si>
  <si>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</si>
  <si>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</si>
  <si>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</si>
  <si>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</si>
  <si>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</si>
  <si>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</si>
  <si>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</si>
  <si>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</si>
  <si>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</si>
  <si>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</si>
  <si>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</si>
  <si>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</si>
  <si>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</si>
  <si>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</si>
  <si>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</si>
  <si>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</si>
  <si>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</si>
  <si>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</si>
  <si>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</si>
  <si>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</si>
  <si>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</si>
  <si>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</si>
  <si>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</si>
  <si>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</si>
  <si>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</si>
  <si>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</si>
  <si>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</si>
  <si>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</si>
  <si>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</si>
  <si>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</si>
  <si>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</si>
  <si>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</si>
  <si>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</si>
  <si>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</si>
  <si>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</si>
  <si>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</si>
  <si>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</si>
  <si>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</si>
  <si>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</si>
  <si>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</si>
  <si>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</si>
  <si>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</si>
  <si>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　３年　3月分</t>
    <rPh sb="0" eb="2">
      <t>レイワ</t>
    </rPh>
    <rPh sb="4" eb="5">
      <t>ネン</t>
    </rPh>
    <rPh sb="7" eb="8">
      <t>ツキ</t>
    </rPh>
    <rPh sb="8" eb="9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</si>
</sst>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8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73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21" xfId="0" applyFont="1" applyBorder="1" applyAlignment="1">
      <alignment horizontal="center"/>
    </xf>
    <xf numFmtId="38" fontId="5" fillId="0" borderId="22" xfId="1" applyFont="1" applyBorder="1" applyAlignment="1"/>
    <xf numFmtId="38" fontId="5" fillId="0" borderId="23" xfId="1" applyFont="1" applyBorder="1" applyAlignment="1"/>
    <xf numFmtId="38" fontId="5" fillId="0" borderId="53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6" xfId="1" applyFont="1" applyBorder="1" applyAlignment="1"/>
    <xf numFmtId="38" fontId="5" fillId="0" borderId="27" xfId="1" applyFont="1" applyBorder="1" applyAlignment="1"/>
    <xf numFmtId="38" fontId="5" fillId="0" borderId="11" xfId="1" applyFont="1" applyBorder="1" applyAlignment="1"/>
    <xf numFmtId="38" fontId="5" fillId="0" borderId="9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31" xfId="1" applyFont="1" applyBorder="1" applyAlignment="1"/>
    <xf numFmtId="38" fontId="5" fillId="0" borderId="32" xfId="1" applyFont="1" applyBorder="1" applyAlignment="1"/>
    <xf numFmtId="38" fontId="5" fillId="0" borderId="18" xfId="1" applyFont="1" applyBorder="1" applyAlignment="1"/>
    <xf numFmtId="38" fontId="5" fillId="0" borderId="15" xfId="1" applyFont="1" applyBorder="1" applyAlignment="1"/>
    <xf numFmtId="38" fontId="5" fillId="0" borderId="44" xfId="1" applyFont="1" applyBorder="1" applyAlignment="1"/>
    <xf numFmtId="38" fontId="5" fillId="0" borderId="41" xfId="1" applyFont="1" applyBorder="1" applyAlignment="1"/>
    <xf numFmtId="38" fontId="5" fillId="0" borderId="43" xfId="1" applyFont="1" applyBorder="1" applyAlignment="1"/>
    <xf numFmtId="38" fontId="5" fillId="0" borderId="45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/>
    <xf numFmtId="38" fontId="5" fillId="0" borderId="52" xfId="1" applyFont="1" applyBorder="1" applyAlignment="1"/>
    <xf numFmtId="38" fontId="5" fillId="0" borderId="5" xfId="1" applyFont="1" applyBorder="1" applyAlignment="1"/>
    <xf numFmtId="38" fontId="5" fillId="0" borderId="54" xfId="1" applyFont="1" applyBorder="1" applyAlignment="1"/>
    <xf numFmtId="38" fontId="5" fillId="0" borderId="55" xfId="1" applyFont="1" applyBorder="1" applyAlignment="1"/>
    <xf numFmtId="38" fontId="5" fillId="0" borderId="56" xfId="1" applyFont="1" applyBorder="1" applyAlignment="1"/>
    <xf numFmtId="38" fontId="5" fillId="0" borderId="57" xfId="1" applyFont="1" applyBorder="1" applyAlignment="1"/>
    <xf numFmtId="38" fontId="5" fillId="0" borderId="7" xfId="1" applyFont="1" applyBorder="1" applyAlignment="1"/>
    <xf numFmtId="38" fontId="5" fillId="0" borderId="62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63" xfId="1" applyFont="1" applyBorder="1" applyAlignment="1"/>
    <xf numFmtId="38" fontId="5" fillId="0" borderId="64" xfId="1" applyFont="1" applyBorder="1" applyAlignment="1"/>
    <xf numFmtId="38" fontId="5" fillId="0" borderId="8" xfId="1" applyFont="1" applyBorder="1" applyAlignment="1"/>
    <xf numFmtId="38" fontId="5" fillId="0" borderId="65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38" fontId="5" fillId="0" borderId="14" xfId="1" applyFont="1" applyBorder="1" applyAlignment="1"/>
    <xf numFmtId="38" fontId="5" fillId="0" borderId="19" xfId="1" applyFont="1" applyBorder="1" applyAlignment="1"/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38" fontId="5" fillId="0" borderId="68" xfId="1" applyFont="1" applyBorder="1" applyAlignment="1"/>
    <xf numFmtId="38" fontId="5" fillId="0" borderId="69" xfId="1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shrinkToFit="1"/>
    </xf>
    <xf numFmtId="0" fontId="5" fillId="0" borderId="21" xfId="0" applyFont="1" applyBorder="1" applyAlignment="1">
      <alignment horizontal="center" shrinkToFit="1"/>
    </xf>
    <xf numFmtId="38" fontId="5" fillId="0" borderId="22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38" fontId="5" fillId="0" borderId="53" xfId="1" applyFont="1" applyBorder="1" applyAlignment="1">
      <alignment shrinkToFit="1"/>
    </xf>
    <xf numFmtId="38" fontId="5" fillId="0" borderId="21" xfId="1" applyFont="1" applyBorder="1" applyAlignment="1">
      <alignment shrinkToFit="1"/>
    </xf>
    <xf numFmtId="38" fontId="5" fillId="0" borderId="24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6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30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1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38" fontId="5" fillId="0" borderId="34" xfId="1" applyFont="1" applyBorder="1" applyAlignment="1">
      <alignment shrinkToFit="1"/>
    </xf>
    <xf numFmtId="38" fontId="5" fillId="0" borderId="35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38" fontId="5" fillId="0" borderId="44" xfId="1" applyFont="1" applyBorder="1" applyAlignment="1">
      <alignment shrinkToFit="1"/>
    </xf>
    <xf numFmtId="38" fontId="5" fillId="0" borderId="38" xfId="1" applyFont="1" applyBorder="1" applyAlignment="1">
      <alignment shrinkToFit="1"/>
    </xf>
    <xf numFmtId="38" fontId="5" fillId="0" borderId="39" xfId="1" applyFont="1" applyBorder="1" applyAlignment="1">
      <alignment shrinkToFit="1"/>
    </xf>
    <xf numFmtId="38" fontId="5" fillId="0" borderId="41" xfId="1" applyFont="1" applyBorder="1" applyAlignment="1">
      <alignment shrinkToFit="1"/>
    </xf>
    <xf numFmtId="38" fontId="4" fillId="0" borderId="42" xfId="1" applyFont="1" applyBorder="1" applyAlignment="1">
      <alignment shrinkToFit="1"/>
    </xf>
    <xf numFmtId="38" fontId="5" fillId="0" borderId="43" xfId="1" applyFont="1" applyBorder="1" applyAlignment="1">
      <alignment shrinkToFit="1"/>
    </xf>
    <xf numFmtId="38" fontId="5" fillId="0" borderId="45" xfId="1" applyFont="1" applyBorder="1" applyAlignment="1">
      <alignment shrinkToFit="1"/>
    </xf>
    <xf numFmtId="38" fontId="5" fillId="0" borderId="42" xfId="1" applyFont="1" applyBorder="1" applyAlignment="1">
      <alignment shrinkToFit="1"/>
    </xf>
    <xf numFmtId="38" fontId="5" fillId="0" borderId="36" xfId="1" applyFont="1" applyBorder="1" applyAlignment="1">
      <alignment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37" xfId="1" applyNumberFormat="1" applyFont="1" applyBorder="1" applyAlignment="1">
      <alignment horizontal="right" shrinkToFit="1"/>
    </xf>
    <xf numFmtId="176" fontId="5" fillId="0" borderId="46" xfId="1" applyNumberFormat="1" applyFont="1" applyBorder="1" applyAlignment="1">
      <alignment horizontal="right" shrinkToFit="1"/>
    </xf>
    <xf numFmtId="176" fontId="5" fillId="0" borderId="45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176" fontId="5" fillId="0" borderId="35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28" xfId="0" applyFont="1" applyBorder="1" applyAlignment="1">
      <alignment horizontal="center" shrinkToFit="1"/>
    </xf>
    <xf numFmtId="0" fontId="5" fillId="0" borderId="48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9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50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32" xfId="0" applyFont="1" applyBorder="1" applyAlignment="1">
      <alignment horizontal="center" shrinkToFit="1"/>
    </xf>
    <xf numFmtId="0" fontId="5" fillId="0" borderId="58" xfId="0" applyFont="1" applyBorder="1" applyAlignment="1">
      <alignment horizontal="center" vertical="center" shrinkToFit="1"/>
    </xf>
    <xf numFmtId="0" fontId="5" fillId="0" borderId="59" xfId="0" applyFont="1" applyBorder="1" applyAlignment="1">
      <alignment horizontal="center" vertical="center" shrinkToFit="1"/>
    </xf>
    <xf numFmtId="38" fontId="5" fillId="0" borderId="60" xfId="1" applyFont="1" applyBorder="1" applyAlignment="1">
      <alignment shrinkToFit="1"/>
    </xf>
    <xf numFmtId="38" fontId="5" fillId="0" borderId="61" xfId="1" applyFont="1" applyBorder="1" applyAlignment="1">
      <alignment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6" xfId="0" applyFont="1" applyBorder="1" applyAlignment="1">
      <alignment horizontal="center" shrinkToFit="1"/>
    </xf>
    <xf numFmtId="0" fontId="5" fillId="0" borderId="27" xfId="0" applyFont="1" applyBorder="1" applyAlignment="1">
      <alignment horizontal="center" shrinkToFit="1"/>
    </xf>
    <xf numFmtId="38" fontId="5" fillId="0" borderId="63" xfId="1" applyFont="1" applyBorder="1" applyAlignment="1">
      <alignment shrinkToFit="1"/>
    </xf>
    <xf numFmtId="38" fontId="5" fillId="0" borderId="64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5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38" fontId="5" fillId="0" borderId="14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0" fontId="5" fillId="0" borderId="66" xfId="0" applyFont="1" applyBorder="1" applyAlignment="1">
      <alignment horizontal="center" vertical="center" shrinkToFit="1"/>
    </xf>
    <xf numFmtId="0" fontId="5" fillId="0" borderId="67" xfId="0" applyFont="1" applyBorder="1" applyAlignment="1">
      <alignment horizontal="center" vertical="center" shrinkToFit="1"/>
    </xf>
    <xf numFmtId="38" fontId="5" fillId="0" borderId="68" xfId="1" applyFont="1" applyBorder="1" applyAlignment="1">
      <alignment shrinkToFit="1"/>
    </xf>
    <xf numFmtId="38" fontId="5" fillId="0" borderId="69" xfId="1" applyFont="1" applyBorder="1" applyAlignment="1">
      <alignment shrinkToFit="1"/>
    </xf>
    <xf numFmtId="38" fontId="5" fillId="0" borderId="74" xfId="1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75" xfId="1" applyFont="1" applyBorder="1" applyAlignment="1">
      <alignment shrinkToFit="1"/>
    </xf>
    <xf numFmtId="38" fontId="5" fillId="0" borderId="77" xfId="1" applyFont="1" applyBorder="1" applyAlignment="1">
      <alignment shrinkToFit="1"/>
    </xf>
    <xf numFmtId="38" fontId="5" fillId="0" borderId="62" xfId="1" applyFont="1" applyBorder="1" applyAlignment="1">
      <alignment shrinkToFit="1"/>
    </xf>
    <xf numFmtId="176" fontId="5" fillId="0" borderId="80" xfId="1" applyNumberFormat="1" applyFont="1" applyBorder="1" applyAlignment="1">
      <alignment horizontal="right" shrinkToFit="1"/>
    </xf>
    <xf numFmtId="176" fontId="5" fillId="0" borderId="81" xfId="1" applyNumberFormat="1" applyFont="1" applyBorder="1" applyAlignment="1">
      <alignment horizontal="right" shrinkToFit="1"/>
    </xf>
    <xf numFmtId="176" fontId="5" fillId="0" borderId="79" xfId="1" applyNumberFormat="1" applyFont="1" applyBorder="1" applyAlignment="1">
      <alignment horizontal="right" shrinkToFit="1"/>
    </xf>
    <xf numFmtId="176" fontId="5" fillId="0" borderId="82" xfId="1" applyNumberFormat="1" applyFont="1" applyBorder="1" applyAlignment="1">
      <alignment horizontal="right" shrinkToFit="1"/>
    </xf>
    <xf numFmtId="176" fontId="5" fillId="0" borderId="83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4" fillId="0" borderId="0" xfId="0" applyFont="1" applyAlignment="1"/>
    <xf numFmtId="0" fontId="5" fillId="0" borderId="0" xfId="0" applyFont="1" applyAlignment="1"/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/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25" xfId="0" applyFont="1" applyBorder="1" applyAlignment="1">
      <alignment horizontal="center" shrinkToFit="1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horizontal="righ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86" xfId="0" applyFont="1" applyBorder="1" applyAlignment="1">
      <alignment horizontal="left" shrinkToFit="1"/>
    </xf>
    <xf numFmtId="0" fontId="5" fillId="0" borderId="36" xfId="0" applyFont="1" applyBorder="1" applyAlignment="1">
      <alignment shrinkToFit="1"/>
    </xf>
    <xf numFmtId="0" fontId="5" fillId="0" borderId="46" xfId="0" applyFont="1" applyBorder="1" applyAlignment="1">
      <alignment shrinkToFit="1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40" xfId="0" applyFont="1" applyBorder="1" applyAlignment="1">
      <alignment shrinkToFit="1"/>
    </xf>
    <xf numFmtId="0" fontId="5" fillId="0" borderId="7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76" xfId="0" applyFont="1" applyBorder="1" applyAlignment="1">
      <alignment shrinkToFit="1"/>
    </xf>
    <xf numFmtId="0" fontId="5" fillId="0" borderId="78" xfId="0" applyFont="1" applyBorder="1" applyAlignment="1">
      <alignment shrinkToFit="1"/>
    </xf>
    <xf numFmtId="0" fontId="5" fillId="0" borderId="79" xfId="0" applyFont="1" applyBorder="1" applyAlignment="1">
      <alignment shrinkToFit="1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84" xfId="0" applyFont="1" applyBorder="1" applyAlignment="1">
      <alignment horizontal="center"/>
    </xf>
    <xf numFmtId="0" fontId="5" fillId="0" borderId="75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5" fillId="0" borderId="72" xfId="0" applyFont="1" applyBorder="1" applyAlignment="1">
      <alignment horizontal="center"/>
    </xf>
    <xf numFmtId="0" fontId="5" fillId="0" borderId="85" xfId="0" applyFont="1" applyBorder="1" applyAlignment="1">
      <alignment horizontal="left" shrinkToFit="1"/>
    </xf>
    <xf numFmtId="0" fontId="5" fillId="0" borderId="0" xfId="0" applyFont="1" applyAlignment="1">
      <alignment horizontal="left" shrinkToFit="1"/>
    </xf>
    <xf numFmtId="0" fontId="4" fillId="0" borderId="0" xfId="0" applyFont="1" applyAlignment="1">
      <alignment horizontal="left" shrinkToFit="1"/>
    </xf>
    <xf numFmtId="0" fontId="5" fillId="0" borderId="37" xfId="0" applyFont="1" applyBorder="1" applyAlignment="1">
      <alignment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B53" sqref="B53:J53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89" t="s">
        <v>2</v>
      </c>
      <c r="E3" s="189"/>
      <c r="F3" s="189"/>
      <c r="G3" s="189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179" t="s">
        <v>87</v>
      </c>
      <c r="B4" s="175"/>
      <c r="C4" s="2"/>
      <c r="D4" s="2"/>
      <c r="E4" s="2"/>
      <c r="F4" s="2"/>
      <c r="G4" s="2"/>
      <c r="H4" s="190" t="s">
        <v>3</v>
      </c>
      <c r="I4" s="190"/>
      <c r="J4" s="190"/>
      <c r="K4" s="2"/>
      <c r="L4" s="179"/>
      <c r="M4" s="175"/>
      <c r="N4" s="2"/>
      <c r="O4" s="2"/>
      <c r="P4" s="2"/>
      <c r="Q4" s="2"/>
      <c r="R4" s="2"/>
      <c r="S4" s="190"/>
      <c r="T4" s="190"/>
      <c r="U4" s="190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195" t="s">
        <v>8</v>
      </c>
      <c r="D7" s="194"/>
      <c r="E7" s="212" t="s">
        <v>9</v>
      </c>
      <c r="F7" s="213"/>
      <c r="G7" s="194" t="s">
        <v>10</v>
      </c>
      <c r="H7" s="194"/>
      <c r="I7" s="212" t="s">
        <v>11</v>
      </c>
      <c r="J7" s="196"/>
      <c r="K7" s="2"/>
      <c r="L7" s="8"/>
      <c r="M7" s="9"/>
      <c r="N7" s="209"/>
      <c r="O7" s="209"/>
      <c r="P7" s="209"/>
      <c r="Q7" s="209"/>
      <c r="R7" s="209"/>
      <c r="S7" s="209"/>
      <c r="T7" s="209"/>
      <c r="U7" s="209"/>
      <c r="V7" s="2"/>
    </row>
    <row r="8" spans="1:23" x14ac:dyDescent="0.15">
      <c r="A8" s="10"/>
      <c r="B8" s="11"/>
      <c r="C8" s="12" t="s">
        <v>12</v>
      </c>
      <c r="D8" s="13" t="s">
        <v>13</v>
      </c>
      <c r="E8" s="14" t="s">
        <v>12</v>
      </c>
      <c r="F8" s="15" t="s">
        <v>13</v>
      </c>
      <c r="G8" s="16" t="s">
        <v>12</v>
      </c>
      <c r="H8" s="13" t="s">
        <v>13</v>
      </c>
      <c r="I8" s="14" t="s">
        <v>12</v>
      </c>
      <c r="J8" s="17" t="s">
        <v>13</v>
      </c>
      <c r="K8" s="2"/>
      <c r="L8" s="8"/>
      <c r="M8" s="8"/>
      <c r="N8" s="18"/>
      <c r="O8" s="18"/>
      <c r="P8" s="18"/>
      <c r="Q8" s="18"/>
      <c r="R8" s="18"/>
      <c r="S8" s="18"/>
      <c r="T8" s="18"/>
      <c r="U8" s="18"/>
      <c r="V8" s="2"/>
    </row>
    <row r="9" spans="1:23" ht="14.25" thickBot="1" x14ac:dyDescent="0.2">
      <c r="A9" s="210" t="s">
        <v>14</v>
      </c>
      <c r="B9" s="211"/>
      <c r="C9" s="19" t="s">
        <v>15</v>
      </c>
      <c r="D9" s="20" t="s">
        <v>16</v>
      </c>
      <c r="E9" s="21" t="s">
        <v>15</v>
      </c>
      <c r="F9" s="22" t="s">
        <v>16</v>
      </c>
      <c r="G9" s="23" t="s">
        <v>15</v>
      </c>
      <c r="H9" s="20" t="s">
        <v>16</v>
      </c>
      <c r="I9" s="21" t="s">
        <v>15</v>
      </c>
      <c r="J9" s="24" t="s">
        <v>16</v>
      </c>
      <c r="K9" s="2"/>
      <c r="L9" s="209"/>
      <c r="M9" s="209"/>
      <c r="N9" s="18"/>
      <c r="O9" s="18"/>
      <c r="P9" s="18"/>
      <c r="Q9" s="18"/>
      <c r="R9" s="18"/>
      <c r="S9" s="18"/>
      <c r="T9" s="18"/>
      <c r="U9" s="18"/>
      <c r="V9" s="2"/>
    </row>
    <row r="10" spans="1:23" ht="18" customHeight="1" x14ac:dyDescent="0.15">
      <c r="A10" s="78">
        <v>1</v>
      </c>
      <c r="B10" s="79" t="s">
        <v>17</v>
      </c>
      <c r="C10" s="80">
        <f t="shared" ref="C10:C49" si="0">+C68+N68+C127+N127</f>
        <v>1888</v>
      </c>
      <c r="D10" s="81">
        <f t="shared" ref="D10:D49" si="1">+D68+O68+D127+O127</f>
        <v>634967</v>
      </c>
      <c r="E10" s="82">
        <f t="shared" ref="E10:E49" si="2">+E68+P68+E127+P127</f>
        <v>142</v>
      </c>
      <c r="F10" s="83">
        <f t="shared" ref="F10:F49" si="3">+F68+Q68+F127+Q127</f>
        <v>39001</v>
      </c>
      <c r="G10" s="80">
        <f t="shared" ref="G10:G49" si="4">+G68+R68+G127+R127</f>
        <v>188</v>
      </c>
      <c r="H10" s="84">
        <f t="shared" ref="H10:H49" si="5">+H68+S68+H127+S127</f>
        <v>64953</v>
      </c>
      <c r="I10" s="80">
        <f>+C10+E10-G10</f>
        <v>1842</v>
      </c>
      <c r="J10" s="164">
        <f>+D10+F10-H10</f>
        <v>609015</v>
      </c>
      <c r="K10" s="2"/>
      <c r="L10" s="8"/>
      <c r="M10" s="18"/>
      <c r="N10" s="30"/>
      <c r="O10" s="8"/>
      <c r="P10" s="30"/>
      <c r="Q10" s="30"/>
      <c r="R10" s="30"/>
      <c r="S10" s="30"/>
      <c r="T10" s="30"/>
      <c r="U10" s="30"/>
      <c r="V10" s="2"/>
      <c r="W10" s="30"/>
    </row>
    <row r="11" spans="1:23" ht="18" customHeight="1" x14ac:dyDescent="0.15">
      <c r="A11" s="85">
        <v>2</v>
      </c>
      <c r="B11" s="86" t="s">
        <v>18</v>
      </c>
      <c r="C11" s="87">
        <f t="shared" si="0"/>
        <v>911</v>
      </c>
      <c r="D11" s="88">
        <f t="shared" si="1"/>
        <v>35747</v>
      </c>
      <c r="E11" s="89">
        <f t="shared" si="2"/>
        <v>1020</v>
      </c>
      <c r="F11" s="90">
        <f t="shared" si="3"/>
        <v>49304</v>
      </c>
      <c r="G11" s="91">
        <f t="shared" si="4"/>
        <v>939</v>
      </c>
      <c r="H11" s="90">
        <f t="shared" si="5"/>
        <v>46015</v>
      </c>
      <c r="I11" s="91">
        <f t="shared" ref="I11:J49" si="6">+C11+E11-G11</f>
        <v>992</v>
      </c>
      <c r="J11" s="165">
        <f t="shared" si="6"/>
        <v>39036</v>
      </c>
      <c r="K11" s="2"/>
      <c r="L11" s="8"/>
      <c r="M11" s="18"/>
      <c r="N11" s="30"/>
      <c r="O11" s="30"/>
      <c r="P11" s="30"/>
      <c r="Q11" s="30"/>
      <c r="R11" s="30"/>
      <c r="S11" s="30"/>
      <c r="T11" s="30"/>
      <c r="U11" s="30"/>
      <c r="V11" s="2"/>
      <c r="W11" s="30"/>
    </row>
    <row r="12" spans="1:23" ht="18" customHeight="1" x14ac:dyDescent="0.15">
      <c r="A12" s="85">
        <v>3</v>
      </c>
      <c r="B12" s="86" t="s">
        <v>19</v>
      </c>
      <c r="C12" s="87">
        <f t="shared" si="0"/>
        <v>0</v>
      </c>
      <c r="D12" s="88">
        <f t="shared" si="1"/>
        <v>0</v>
      </c>
      <c r="E12" s="89">
        <f t="shared" si="2"/>
        <v>0</v>
      </c>
      <c r="F12" s="90">
        <f t="shared" si="3"/>
        <v>0</v>
      </c>
      <c r="G12" s="87">
        <f t="shared" si="4"/>
        <v>0</v>
      </c>
      <c r="H12" s="90">
        <f t="shared" si="5"/>
        <v>0</v>
      </c>
      <c r="I12" s="91">
        <f t="shared" si="6"/>
        <v>0</v>
      </c>
      <c r="J12" s="165">
        <f t="shared" si="6"/>
        <v>0</v>
      </c>
      <c r="K12" s="2"/>
      <c r="L12" s="8"/>
      <c r="M12" s="18"/>
      <c r="N12" s="30"/>
      <c r="O12" s="30"/>
      <c r="P12" s="30"/>
      <c r="Q12" s="30"/>
      <c r="R12" s="30"/>
      <c r="S12" s="30"/>
      <c r="T12" s="30"/>
      <c r="U12" s="30"/>
      <c r="V12" s="2"/>
      <c r="W12" s="30"/>
    </row>
    <row r="13" spans="1:23" ht="18" customHeight="1" x14ac:dyDescent="0.15">
      <c r="A13" s="85">
        <v>4</v>
      </c>
      <c r="B13" s="86" t="s">
        <v>20</v>
      </c>
      <c r="C13" s="87">
        <f t="shared" si="0"/>
        <v>334</v>
      </c>
      <c r="D13" s="88">
        <f t="shared" si="1"/>
        <v>45986</v>
      </c>
      <c r="E13" s="89">
        <f t="shared" si="2"/>
        <v>60</v>
      </c>
      <c r="F13" s="90">
        <f t="shared" si="3"/>
        <v>12000</v>
      </c>
      <c r="G13" s="87">
        <f t="shared" si="4"/>
        <v>255</v>
      </c>
      <c r="H13" s="90">
        <f t="shared" si="5"/>
        <v>34750</v>
      </c>
      <c r="I13" s="91">
        <f t="shared" si="6"/>
        <v>139</v>
      </c>
      <c r="J13" s="165">
        <f t="shared" si="6"/>
        <v>23236</v>
      </c>
      <c r="K13" s="2"/>
      <c r="L13" s="8"/>
      <c r="M13" s="18"/>
      <c r="N13" s="30"/>
      <c r="O13" s="30"/>
      <c r="P13" s="30"/>
      <c r="Q13" s="30"/>
      <c r="R13" s="30"/>
      <c r="S13" s="30"/>
      <c r="T13" s="30"/>
      <c r="U13" s="30"/>
      <c r="V13" s="2"/>
      <c r="W13" s="30"/>
    </row>
    <row r="14" spans="1:23" ht="18" customHeight="1" x14ac:dyDescent="0.15">
      <c r="A14" s="85">
        <v>5</v>
      </c>
      <c r="B14" s="86" t="s">
        <v>21</v>
      </c>
      <c r="C14" s="87">
        <f t="shared" si="0"/>
        <v>0</v>
      </c>
      <c r="D14" s="88">
        <f t="shared" si="1"/>
        <v>0</v>
      </c>
      <c r="E14" s="89">
        <f t="shared" si="2"/>
        <v>0</v>
      </c>
      <c r="F14" s="90">
        <f t="shared" si="3"/>
        <v>0</v>
      </c>
      <c r="G14" s="87">
        <f t="shared" si="4"/>
        <v>0</v>
      </c>
      <c r="H14" s="90">
        <f t="shared" si="5"/>
        <v>0</v>
      </c>
      <c r="I14" s="91">
        <f t="shared" si="6"/>
        <v>0</v>
      </c>
      <c r="J14" s="165">
        <f t="shared" si="6"/>
        <v>0</v>
      </c>
      <c r="K14" s="2"/>
      <c r="L14" s="8"/>
      <c r="M14" s="18"/>
      <c r="N14" s="30"/>
      <c r="O14" s="30"/>
      <c r="P14" s="30"/>
      <c r="Q14" s="30"/>
      <c r="R14" s="30"/>
      <c r="S14" s="30"/>
      <c r="T14" s="30"/>
      <c r="U14" s="30"/>
      <c r="V14" s="2"/>
      <c r="W14" s="30"/>
    </row>
    <row r="15" spans="1:23" ht="18" customHeight="1" x14ac:dyDescent="0.15">
      <c r="A15" s="85">
        <v>6</v>
      </c>
      <c r="B15" s="86" t="s">
        <v>22</v>
      </c>
      <c r="C15" s="87">
        <f t="shared" si="0"/>
        <v>0</v>
      </c>
      <c r="D15" s="88">
        <f t="shared" si="1"/>
        <v>0</v>
      </c>
      <c r="E15" s="89">
        <f t="shared" si="2"/>
        <v>0</v>
      </c>
      <c r="F15" s="90">
        <f t="shared" si="3"/>
        <v>0</v>
      </c>
      <c r="G15" s="87">
        <f t="shared" si="4"/>
        <v>0</v>
      </c>
      <c r="H15" s="90">
        <f t="shared" si="5"/>
        <v>0</v>
      </c>
      <c r="I15" s="91">
        <f t="shared" si="6"/>
        <v>0</v>
      </c>
      <c r="J15" s="165">
        <f t="shared" si="6"/>
        <v>0</v>
      </c>
      <c r="K15" s="2"/>
      <c r="L15" s="8"/>
      <c r="M15" s="18"/>
      <c r="N15" s="30"/>
      <c r="O15" s="30"/>
      <c r="P15" s="30"/>
      <c r="Q15" s="30"/>
      <c r="R15" s="30"/>
      <c r="S15" s="30"/>
      <c r="T15" s="30"/>
      <c r="U15" s="30"/>
      <c r="V15" s="2"/>
      <c r="W15" s="30"/>
    </row>
    <row r="16" spans="1:23" ht="18" customHeight="1" x14ac:dyDescent="0.15">
      <c r="A16" s="85">
        <v>7</v>
      </c>
      <c r="B16" s="86" t="s">
        <v>23</v>
      </c>
      <c r="C16" s="87">
        <f t="shared" si="0"/>
        <v>19</v>
      </c>
      <c r="D16" s="88">
        <f t="shared" si="1"/>
        <v>4262</v>
      </c>
      <c r="E16" s="89">
        <f t="shared" si="2"/>
        <v>18</v>
      </c>
      <c r="F16" s="90">
        <f t="shared" si="3"/>
        <v>4148</v>
      </c>
      <c r="G16" s="87">
        <f t="shared" si="4"/>
        <v>30</v>
      </c>
      <c r="H16" s="90">
        <f t="shared" si="5"/>
        <v>6912</v>
      </c>
      <c r="I16" s="91">
        <f t="shared" si="6"/>
        <v>7</v>
      </c>
      <c r="J16" s="165">
        <f t="shared" si="6"/>
        <v>1498</v>
      </c>
      <c r="K16" s="2"/>
      <c r="L16" s="8"/>
      <c r="M16" s="18"/>
      <c r="N16" s="30"/>
      <c r="O16" s="30"/>
      <c r="P16" s="30"/>
      <c r="Q16" s="30"/>
      <c r="R16" s="30"/>
      <c r="S16" s="30"/>
      <c r="T16" s="30"/>
      <c r="U16" s="30"/>
      <c r="V16" s="2"/>
      <c r="W16" s="30"/>
    </row>
    <row r="17" spans="1:23" ht="18" customHeight="1" x14ac:dyDescent="0.15">
      <c r="A17" s="85">
        <v>8</v>
      </c>
      <c r="B17" s="86" t="s">
        <v>24</v>
      </c>
      <c r="C17" s="87">
        <f t="shared" si="0"/>
        <v>0</v>
      </c>
      <c r="D17" s="88">
        <f t="shared" si="1"/>
        <v>0</v>
      </c>
      <c r="E17" s="89">
        <f t="shared" si="2"/>
        <v>0</v>
      </c>
      <c r="F17" s="90">
        <f t="shared" si="3"/>
        <v>0</v>
      </c>
      <c r="G17" s="87">
        <f t="shared" si="4"/>
        <v>0</v>
      </c>
      <c r="H17" s="90">
        <f t="shared" si="5"/>
        <v>0</v>
      </c>
      <c r="I17" s="91">
        <f t="shared" si="6"/>
        <v>0</v>
      </c>
      <c r="J17" s="165">
        <f t="shared" si="6"/>
        <v>0</v>
      </c>
      <c r="K17" s="2"/>
      <c r="L17" s="8"/>
      <c r="M17" s="18"/>
      <c r="N17" s="30"/>
      <c r="O17" s="30"/>
      <c r="P17" s="30"/>
      <c r="Q17" s="30"/>
      <c r="R17" s="30"/>
      <c r="S17" s="30"/>
      <c r="T17" s="30"/>
      <c r="U17" s="30"/>
      <c r="V17" s="2"/>
      <c r="W17" s="30"/>
    </row>
    <row r="18" spans="1:23" ht="18" customHeight="1" x14ac:dyDescent="0.15">
      <c r="A18" s="85">
        <v>9</v>
      </c>
      <c r="B18" s="86" t="s">
        <v>25</v>
      </c>
      <c r="C18" s="87">
        <f t="shared" si="0"/>
        <v>0</v>
      </c>
      <c r="D18" s="88">
        <f t="shared" si="1"/>
        <v>0</v>
      </c>
      <c r="E18" s="89">
        <f t="shared" si="2"/>
        <v>0</v>
      </c>
      <c r="F18" s="90">
        <f t="shared" si="3"/>
        <v>0</v>
      </c>
      <c r="G18" s="87">
        <f t="shared" si="4"/>
        <v>0</v>
      </c>
      <c r="H18" s="90">
        <f t="shared" si="5"/>
        <v>0</v>
      </c>
      <c r="I18" s="91">
        <f t="shared" si="6"/>
        <v>0</v>
      </c>
      <c r="J18" s="165">
        <f t="shared" si="6"/>
        <v>0</v>
      </c>
      <c r="K18" s="2"/>
      <c r="L18" s="8"/>
      <c r="M18" s="18"/>
      <c r="N18" s="30"/>
      <c r="O18" s="30"/>
      <c r="P18" s="30"/>
      <c r="Q18" s="30"/>
      <c r="R18" s="30"/>
      <c r="S18" s="30"/>
      <c r="T18" s="30"/>
      <c r="U18" s="30"/>
      <c r="V18" s="2"/>
      <c r="W18" s="30"/>
    </row>
    <row r="19" spans="1:23" ht="18" customHeight="1" x14ac:dyDescent="0.15">
      <c r="A19" s="85">
        <v>10</v>
      </c>
      <c r="B19" s="86" t="s">
        <v>26</v>
      </c>
      <c r="C19" s="87">
        <f t="shared" si="0"/>
        <v>0</v>
      </c>
      <c r="D19" s="88">
        <f t="shared" si="1"/>
        <v>0</v>
      </c>
      <c r="E19" s="89">
        <f t="shared" si="2"/>
        <v>0</v>
      </c>
      <c r="F19" s="90">
        <f t="shared" si="3"/>
        <v>0</v>
      </c>
      <c r="G19" s="87">
        <f t="shared" si="4"/>
        <v>0</v>
      </c>
      <c r="H19" s="90">
        <f t="shared" si="5"/>
        <v>0</v>
      </c>
      <c r="I19" s="91">
        <f t="shared" si="6"/>
        <v>0</v>
      </c>
      <c r="J19" s="165">
        <f t="shared" si="6"/>
        <v>0</v>
      </c>
      <c r="K19" s="2"/>
      <c r="L19" s="8"/>
      <c r="M19" s="18"/>
      <c r="N19" s="30"/>
      <c r="O19" s="30"/>
      <c r="P19" s="30"/>
      <c r="Q19" s="30"/>
      <c r="R19" s="30"/>
      <c r="S19" s="30"/>
      <c r="T19" s="30"/>
      <c r="U19" s="30"/>
      <c r="V19" s="2"/>
      <c r="W19" s="30"/>
    </row>
    <row r="20" spans="1:23" ht="18" customHeight="1" x14ac:dyDescent="0.15">
      <c r="A20" s="85">
        <v>11</v>
      </c>
      <c r="B20" s="86" t="s">
        <v>27</v>
      </c>
      <c r="C20" s="87">
        <f t="shared" si="0"/>
        <v>75</v>
      </c>
      <c r="D20" s="88">
        <f t="shared" si="1"/>
        <v>9447</v>
      </c>
      <c r="E20" s="89">
        <f t="shared" si="2"/>
        <v>36</v>
      </c>
      <c r="F20" s="90">
        <f t="shared" si="3"/>
        <v>648</v>
      </c>
      <c r="G20" s="87">
        <f t="shared" si="4"/>
        <v>10</v>
      </c>
      <c r="H20" s="90">
        <f t="shared" si="5"/>
        <v>2235</v>
      </c>
      <c r="I20" s="91">
        <f t="shared" si="6"/>
        <v>101</v>
      </c>
      <c r="J20" s="165">
        <f t="shared" si="6"/>
        <v>7860</v>
      </c>
      <c r="K20" s="2"/>
      <c r="L20" s="8"/>
      <c r="M20" s="18"/>
      <c r="N20" s="30"/>
      <c r="O20" s="30"/>
      <c r="P20" s="30"/>
      <c r="Q20" s="30"/>
      <c r="R20" s="30"/>
      <c r="S20" s="30"/>
      <c r="T20" s="30"/>
      <c r="U20" s="30"/>
      <c r="V20" s="2"/>
      <c r="W20" s="30"/>
    </row>
    <row r="21" spans="1:23" ht="18" customHeight="1" x14ac:dyDescent="0.15">
      <c r="A21" s="85">
        <v>12</v>
      </c>
      <c r="B21" s="86" t="s">
        <v>28</v>
      </c>
      <c r="C21" s="87">
        <f t="shared" si="0"/>
        <v>0</v>
      </c>
      <c r="D21" s="88">
        <f t="shared" si="1"/>
        <v>0</v>
      </c>
      <c r="E21" s="89">
        <f t="shared" si="2"/>
        <v>0</v>
      </c>
      <c r="F21" s="90">
        <f t="shared" si="3"/>
        <v>0</v>
      </c>
      <c r="G21" s="87">
        <f t="shared" si="4"/>
        <v>0</v>
      </c>
      <c r="H21" s="90">
        <f t="shared" si="5"/>
        <v>0</v>
      </c>
      <c r="I21" s="91">
        <f t="shared" si="6"/>
        <v>0</v>
      </c>
      <c r="J21" s="165">
        <f t="shared" si="6"/>
        <v>0</v>
      </c>
      <c r="K21" s="2"/>
      <c r="L21" s="8"/>
      <c r="M21" s="18"/>
      <c r="N21" s="30"/>
      <c r="O21" s="30"/>
      <c r="P21" s="30"/>
      <c r="Q21" s="30"/>
      <c r="R21" s="30"/>
      <c r="S21" s="30"/>
      <c r="T21" s="30"/>
      <c r="U21" s="30"/>
      <c r="V21" s="2"/>
      <c r="W21" s="30"/>
    </row>
    <row r="22" spans="1:23" ht="18" customHeight="1" x14ac:dyDescent="0.15">
      <c r="A22" s="85">
        <v>13</v>
      </c>
      <c r="B22" s="86" t="s">
        <v>29</v>
      </c>
      <c r="C22" s="87">
        <f t="shared" si="0"/>
        <v>990</v>
      </c>
      <c r="D22" s="88">
        <f t="shared" si="1"/>
        <v>383379</v>
      </c>
      <c r="E22" s="89">
        <f t="shared" si="2"/>
        <v>782</v>
      </c>
      <c r="F22" s="90">
        <f t="shared" si="3"/>
        <v>238597</v>
      </c>
      <c r="G22" s="87">
        <f t="shared" si="4"/>
        <v>669</v>
      </c>
      <c r="H22" s="90">
        <f t="shared" si="5"/>
        <v>240856</v>
      </c>
      <c r="I22" s="91">
        <f t="shared" si="6"/>
        <v>1103</v>
      </c>
      <c r="J22" s="165">
        <f t="shared" si="6"/>
        <v>381120</v>
      </c>
      <c r="K22" s="2"/>
      <c r="L22" s="8"/>
      <c r="M22" s="18"/>
      <c r="N22" s="30"/>
      <c r="O22" s="30"/>
      <c r="P22" s="30"/>
      <c r="Q22" s="30"/>
      <c r="R22" s="30"/>
      <c r="S22" s="30"/>
      <c r="T22" s="30"/>
      <c r="U22" s="30"/>
      <c r="V22" s="2"/>
      <c r="W22" s="30"/>
    </row>
    <row r="23" spans="1:23" ht="18" customHeight="1" x14ac:dyDescent="0.15">
      <c r="A23" s="85">
        <v>14</v>
      </c>
      <c r="B23" s="86" t="s">
        <v>30</v>
      </c>
      <c r="C23" s="87">
        <f t="shared" si="0"/>
        <v>20</v>
      </c>
      <c r="D23" s="88">
        <f t="shared" si="1"/>
        <v>3600</v>
      </c>
      <c r="E23" s="89">
        <f t="shared" si="2"/>
        <v>30</v>
      </c>
      <c r="F23" s="90">
        <f t="shared" si="3"/>
        <v>5400</v>
      </c>
      <c r="G23" s="87">
        <f t="shared" si="4"/>
        <v>30</v>
      </c>
      <c r="H23" s="90">
        <f t="shared" si="5"/>
        <v>5400</v>
      </c>
      <c r="I23" s="91">
        <f t="shared" si="6"/>
        <v>20</v>
      </c>
      <c r="J23" s="165">
        <f t="shared" si="6"/>
        <v>3600</v>
      </c>
      <c r="K23" s="2"/>
      <c r="L23" s="8"/>
      <c r="M23" s="18"/>
      <c r="N23" s="30"/>
      <c r="O23" s="30"/>
      <c r="P23" s="30"/>
      <c r="Q23" s="30"/>
      <c r="R23" s="30"/>
      <c r="S23" s="30"/>
      <c r="T23" s="30"/>
      <c r="U23" s="30"/>
      <c r="V23" s="2"/>
      <c r="W23" s="30"/>
    </row>
    <row r="24" spans="1:23" ht="18" customHeight="1" x14ac:dyDescent="0.15">
      <c r="A24" s="85">
        <v>15</v>
      </c>
      <c r="B24" s="86" t="s">
        <v>31</v>
      </c>
      <c r="C24" s="87">
        <f t="shared" si="0"/>
        <v>643</v>
      </c>
      <c r="D24" s="88">
        <f t="shared" si="1"/>
        <v>133217</v>
      </c>
      <c r="E24" s="89">
        <f t="shared" si="2"/>
        <v>1712</v>
      </c>
      <c r="F24" s="90">
        <f t="shared" si="3"/>
        <v>131458</v>
      </c>
      <c r="G24" s="87">
        <f t="shared" si="4"/>
        <v>1720</v>
      </c>
      <c r="H24" s="90">
        <f t="shared" si="5"/>
        <v>136937</v>
      </c>
      <c r="I24" s="91">
        <f t="shared" si="6"/>
        <v>635</v>
      </c>
      <c r="J24" s="165">
        <f t="shared" si="6"/>
        <v>127738</v>
      </c>
      <c r="K24" s="2"/>
      <c r="L24" s="8"/>
      <c r="M24" s="18"/>
      <c r="N24" s="30"/>
      <c r="O24" s="30"/>
      <c r="P24" s="30"/>
      <c r="Q24" s="30"/>
      <c r="R24" s="30"/>
      <c r="S24" s="30"/>
      <c r="T24" s="30"/>
      <c r="U24" s="30"/>
      <c r="V24" s="2"/>
      <c r="W24" s="30"/>
    </row>
    <row r="25" spans="1:23" ht="18" customHeight="1" x14ac:dyDescent="0.15">
      <c r="A25" s="85">
        <v>16</v>
      </c>
      <c r="B25" s="86" t="s">
        <v>32</v>
      </c>
      <c r="C25" s="87">
        <f t="shared" si="0"/>
        <v>822</v>
      </c>
      <c r="D25" s="88">
        <f t="shared" si="1"/>
        <v>2298849</v>
      </c>
      <c r="E25" s="89">
        <f t="shared" si="2"/>
        <v>2261</v>
      </c>
      <c r="F25" s="90">
        <f t="shared" si="3"/>
        <v>10108079</v>
      </c>
      <c r="G25" s="87">
        <f t="shared" si="4"/>
        <v>2405</v>
      </c>
      <c r="H25" s="90">
        <f t="shared" si="5"/>
        <v>11136003</v>
      </c>
      <c r="I25" s="91">
        <f t="shared" si="6"/>
        <v>678</v>
      </c>
      <c r="J25" s="165">
        <f t="shared" si="6"/>
        <v>1270925</v>
      </c>
      <c r="K25" s="2"/>
      <c r="L25" s="8"/>
      <c r="M25" s="18"/>
      <c r="N25" s="30"/>
      <c r="O25" s="30"/>
      <c r="P25" s="30"/>
      <c r="Q25" s="30"/>
      <c r="R25" s="30"/>
      <c r="S25" s="30"/>
      <c r="T25" s="30"/>
      <c r="U25" s="30"/>
      <c r="V25" s="2"/>
      <c r="W25" s="30"/>
    </row>
    <row r="26" spans="1:23" ht="18" customHeight="1" x14ac:dyDescent="0.15">
      <c r="A26" s="85">
        <v>17</v>
      </c>
      <c r="B26" s="86" t="s">
        <v>33</v>
      </c>
      <c r="C26" s="87">
        <f t="shared" si="0"/>
        <v>779</v>
      </c>
      <c r="D26" s="88">
        <f t="shared" si="1"/>
        <v>185099</v>
      </c>
      <c r="E26" s="89">
        <f t="shared" si="2"/>
        <v>424</v>
      </c>
      <c r="F26" s="90">
        <f t="shared" si="3"/>
        <v>272391</v>
      </c>
      <c r="G26" s="87">
        <f t="shared" si="4"/>
        <v>389</v>
      </c>
      <c r="H26" s="90">
        <f t="shared" si="5"/>
        <v>234812</v>
      </c>
      <c r="I26" s="91">
        <f t="shared" si="6"/>
        <v>814</v>
      </c>
      <c r="J26" s="165">
        <f t="shared" si="6"/>
        <v>222678</v>
      </c>
      <c r="K26" s="2"/>
      <c r="L26" s="8"/>
      <c r="M26" s="18"/>
      <c r="N26" s="30"/>
      <c r="O26" s="30"/>
      <c r="P26" s="30"/>
      <c r="Q26" s="30"/>
      <c r="R26" s="30"/>
      <c r="S26" s="30"/>
      <c r="T26" s="30"/>
      <c r="U26" s="30"/>
      <c r="V26" s="2"/>
      <c r="W26" s="30"/>
    </row>
    <row r="27" spans="1:23" ht="18" customHeight="1" x14ac:dyDescent="0.15">
      <c r="A27" s="85">
        <v>18</v>
      </c>
      <c r="B27" s="86" t="s">
        <v>34</v>
      </c>
      <c r="C27" s="87">
        <f t="shared" si="0"/>
        <v>118</v>
      </c>
      <c r="D27" s="88">
        <f t="shared" si="1"/>
        <v>95820</v>
      </c>
      <c r="E27" s="89">
        <f t="shared" si="2"/>
        <v>106</v>
      </c>
      <c r="F27" s="90">
        <f t="shared" si="3"/>
        <v>88215</v>
      </c>
      <c r="G27" s="87">
        <f t="shared" si="4"/>
        <v>82</v>
      </c>
      <c r="H27" s="90">
        <f t="shared" si="5"/>
        <v>68220</v>
      </c>
      <c r="I27" s="91">
        <f t="shared" si="6"/>
        <v>142</v>
      </c>
      <c r="J27" s="165">
        <f t="shared" si="6"/>
        <v>115815</v>
      </c>
      <c r="K27" s="36"/>
      <c r="L27" s="8"/>
      <c r="M27" s="18"/>
      <c r="N27" s="30"/>
      <c r="O27" s="30"/>
      <c r="P27" s="30"/>
      <c r="Q27" s="30"/>
      <c r="R27" s="30"/>
      <c r="S27" s="30"/>
      <c r="T27" s="30"/>
      <c r="U27" s="30"/>
      <c r="V27" s="2"/>
      <c r="W27" s="30"/>
    </row>
    <row r="28" spans="1:23" ht="18" customHeight="1" x14ac:dyDescent="0.15">
      <c r="A28" s="85">
        <v>19</v>
      </c>
      <c r="B28" s="86" t="s">
        <v>35</v>
      </c>
      <c r="C28" s="87">
        <f t="shared" si="0"/>
        <v>858</v>
      </c>
      <c r="D28" s="88">
        <f t="shared" si="1"/>
        <v>1554943</v>
      </c>
      <c r="E28" s="89">
        <f t="shared" si="2"/>
        <v>825</v>
      </c>
      <c r="F28" s="90">
        <f t="shared" si="3"/>
        <v>1497220</v>
      </c>
      <c r="G28" s="87">
        <f t="shared" si="4"/>
        <v>913</v>
      </c>
      <c r="H28" s="90">
        <f t="shared" si="5"/>
        <v>1674862</v>
      </c>
      <c r="I28" s="91">
        <f t="shared" si="6"/>
        <v>770</v>
      </c>
      <c r="J28" s="165">
        <f t="shared" si="6"/>
        <v>1377301</v>
      </c>
      <c r="K28" s="2"/>
      <c r="L28" s="8"/>
      <c r="M28" s="18"/>
      <c r="N28" s="30"/>
      <c r="O28" s="30"/>
      <c r="P28" s="30"/>
      <c r="Q28" s="30"/>
      <c r="R28" s="30"/>
      <c r="S28" s="30"/>
      <c r="T28" s="30"/>
      <c r="U28" s="30"/>
      <c r="V28" s="2"/>
      <c r="W28" s="30"/>
    </row>
    <row r="29" spans="1:23" ht="18" customHeight="1" x14ac:dyDescent="0.15">
      <c r="A29" s="85">
        <v>20</v>
      </c>
      <c r="B29" s="86" t="s">
        <v>36</v>
      </c>
      <c r="C29" s="87">
        <f t="shared" si="0"/>
        <v>230</v>
      </c>
      <c r="D29" s="88">
        <f t="shared" si="1"/>
        <v>31437</v>
      </c>
      <c r="E29" s="89">
        <f t="shared" si="2"/>
        <v>66</v>
      </c>
      <c r="F29" s="90">
        <f t="shared" si="3"/>
        <v>23370</v>
      </c>
      <c r="G29" s="87">
        <f t="shared" si="4"/>
        <v>20</v>
      </c>
      <c r="H29" s="90">
        <f t="shared" si="5"/>
        <v>15750</v>
      </c>
      <c r="I29" s="91">
        <f t="shared" si="6"/>
        <v>276</v>
      </c>
      <c r="J29" s="165">
        <f t="shared" si="6"/>
        <v>39057</v>
      </c>
      <c r="K29" s="2"/>
      <c r="L29" s="8"/>
      <c r="M29" s="18"/>
      <c r="N29" s="30"/>
      <c r="O29" s="30"/>
      <c r="P29" s="30"/>
      <c r="Q29" s="30"/>
      <c r="R29" s="30"/>
      <c r="S29" s="30"/>
      <c r="T29" s="30"/>
      <c r="U29" s="30"/>
      <c r="V29" s="2"/>
      <c r="W29" s="30"/>
    </row>
    <row r="30" spans="1:23" ht="18" customHeight="1" x14ac:dyDescent="0.15">
      <c r="A30" s="85">
        <v>21</v>
      </c>
      <c r="B30" s="86" t="s">
        <v>37</v>
      </c>
      <c r="C30" s="87">
        <f t="shared" si="0"/>
        <v>165</v>
      </c>
      <c r="D30" s="88">
        <f t="shared" si="1"/>
        <v>76255</v>
      </c>
      <c r="E30" s="89">
        <f t="shared" si="2"/>
        <v>139</v>
      </c>
      <c r="F30" s="90">
        <f t="shared" si="3"/>
        <v>66715</v>
      </c>
      <c r="G30" s="87">
        <f t="shared" si="4"/>
        <v>130</v>
      </c>
      <c r="H30" s="90">
        <f t="shared" si="5"/>
        <v>62626</v>
      </c>
      <c r="I30" s="91">
        <f t="shared" si="6"/>
        <v>174</v>
      </c>
      <c r="J30" s="165">
        <f t="shared" si="6"/>
        <v>80344</v>
      </c>
      <c r="K30" s="2"/>
      <c r="L30" s="8"/>
      <c r="M30" s="18"/>
      <c r="N30" s="30"/>
      <c r="O30" s="30"/>
      <c r="P30" s="30"/>
      <c r="Q30" s="30"/>
      <c r="R30" s="30"/>
      <c r="S30" s="30"/>
      <c r="T30" s="30"/>
      <c r="U30" s="30"/>
      <c r="V30" s="2"/>
      <c r="W30" s="30"/>
    </row>
    <row r="31" spans="1:23" ht="18" customHeight="1" x14ac:dyDescent="0.15">
      <c r="A31" s="85">
        <v>22</v>
      </c>
      <c r="B31" s="86" t="s">
        <v>38</v>
      </c>
      <c r="C31" s="87">
        <f t="shared" si="0"/>
        <v>5044</v>
      </c>
      <c r="D31" s="88">
        <f t="shared" si="1"/>
        <v>408450</v>
      </c>
      <c r="E31" s="89">
        <f t="shared" si="2"/>
        <v>169</v>
      </c>
      <c r="F31" s="90">
        <f t="shared" si="3"/>
        <v>5923</v>
      </c>
      <c r="G31" s="87">
        <f t="shared" si="4"/>
        <v>1662</v>
      </c>
      <c r="H31" s="90">
        <f t="shared" si="5"/>
        <v>116349</v>
      </c>
      <c r="I31" s="91">
        <f t="shared" si="6"/>
        <v>3551</v>
      </c>
      <c r="J31" s="165">
        <f t="shared" si="6"/>
        <v>298024</v>
      </c>
      <c r="K31" s="2"/>
      <c r="L31" s="8"/>
      <c r="M31" s="18"/>
      <c r="N31" s="30"/>
      <c r="O31" s="30"/>
      <c r="P31" s="30"/>
      <c r="Q31" s="30"/>
      <c r="R31" s="30"/>
      <c r="S31" s="30"/>
      <c r="T31" s="30"/>
      <c r="U31" s="30"/>
      <c r="V31" s="2"/>
      <c r="W31" s="30"/>
    </row>
    <row r="32" spans="1:23" ht="18" customHeight="1" x14ac:dyDescent="0.15">
      <c r="A32" s="85">
        <v>23</v>
      </c>
      <c r="B32" s="86" t="s">
        <v>39</v>
      </c>
      <c r="C32" s="87">
        <f t="shared" si="0"/>
        <v>212</v>
      </c>
      <c r="D32" s="88">
        <f t="shared" si="1"/>
        <v>163991</v>
      </c>
      <c r="E32" s="89">
        <f t="shared" si="2"/>
        <v>97</v>
      </c>
      <c r="F32" s="90">
        <f t="shared" si="3"/>
        <v>75054</v>
      </c>
      <c r="G32" s="87">
        <f t="shared" si="4"/>
        <v>69</v>
      </c>
      <c r="H32" s="90">
        <f t="shared" si="5"/>
        <v>57202</v>
      </c>
      <c r="I32" s="91">
        <f t="shared" si="6"/>
        <v>240</v>
      </c>
      <c r="J32" s="165">
        <f t="shared" si="6"/>
        <v>181843</v>
      </c>
      <c r="K32" s="2"/>
      <c r="L32" s="8"/>
      <c r="M32" s="18"/>
      <c r="N32" s="30"/>
      <c r="O32" s="30"/>
      <c r="P32" s="30"/>
      <c r="Q32" s="30"/>
      <c r="R32" s="30"/>
      <c r="S32" s="30"/>
      <c r="T32" s="30"/>
      <c r="U32" s="30"/>
      <c r="V32" s="2"/>
      <c r="W32" s="30"/>
    </row>
    <row r="33" spans="1:23" ht="18" customHeight="1" x14ac:dyDescent="0.15">
      <c r="A33" s="85">
        <v>24</v>
      </c>
      <c r="B33" s="86" t="s">
        <v>40</v>
      </c>
      <c r="C33" s="87">
        <f t="shared" si="0"/>
        <v>2527</v>
      </c>
      <c r="D33" s="88">
        <f t="shared" si="1"/>
        <v>282653</v>
      </c>
      <c r="E33" s="89">
        <f t="shared" si="2"/>
        <v>1166</v>
      </c>
      <c r="F33" s="90">
        <f t="shared" si="3"/>
        <v>98422</v>
      </c>
      <c r="G33" s="87">
        <f t="shared" si="4"/>
        <v>1298</v>
      </c>
      <c r="H33" s="90">
        <f t="shared" si="5"/>
        <v>98631</v>
      </c>
      <c r="I33" s="91">
        <f t="shared" si="6"/>
        <v>2395</v>
      </c>
      <c r="J33" s="165">
        <f t="shared" si="6"/>
        <v>282444</v>
      </c>
      <c r="K33" s="2"/>
      <c r="L33" s="8"/>
      <c r="M33" s="18"/>
      <c r="N33" s="30"/>
      <c r="O33" s="30"/>
      <c r="P33" s="30"/>
      <c r="Q33" s="30"/>
      <c r="R33" s="30"/>
      <c r="S33" s="30"/>
      <c r="T33" s="30"/>
      <c r="U33" s="30"/>
      <c r="V33" s="2"/>
      <c r="W33" s="30"/>
    </row>
    <row r="34" spans="1:23" ht="18" customHeight="1" x14ac:dyDescent="0.15">
      <c r="A34" s="85">
        <v>25</v>
      </c>
      <c r="B34" s="86" t="s">
        <v>41</v>
      </c>
      <c r="C34" s="87">
        <f t="shared" si="0"/>
        <v>4581</v>
      </c>
      <c r="D34" s="88">
        <f t="shared" si="1"/>
        <v>1928583</v>
      </c>
      <c r="E34" s="89">
        <f t="shared" si="2"/>
        <v>4095</v>
      </c>
      <c r="F34" s="90">
        <f t="shared" si="3"/>
        <v>1246279</v>
      </c>
      <c r="G34" s="87">
        <f t="shared" si="4"/>
        <v>4001</v>
      </c>
      <c r="H34" s="90">
        <f t="shared" si="5"/>
        <v>1598820</v>
      </c>
      <c r="I34" s="91">
        <f t="shared" si="6"/>
        <v>4675</v>
      </c>
      <c r="J34" s="165">
        <f t="shared" si="6"/>
        <v>1576042</v>
      </c>
      <c r="K34" s="36">
        <v>2484</v>
      </c>
      <c r="L34" s="8"/>
      <c r="M34" s="18"/>
      <c r="N34" s="30"/>
      <c r="O34" s="30"/>
      <c r="P34" s="30"/>
      <c r="Q34" s="30"/>
      <c r="R34" s="30"/>
      <c r="S34" s="30"/>
      <c r="T34" s="30"/>
      <c r="U34" s="30"/>
      <c r="V34" s="2"/>
      <c r="W34" s="30"/>
    </row>
    <row r="35" spans="1:23" ht="18" customHeight="1" x14ac:dyDescent="0.15">
      <c r="A35" s="85">
        <v>26</v>
      </c>
      <c r="B35" s="86" t="s">
        <v>42</v>
      </c>
      <c r="C35" s="87">
        <f t="shared" si="0"/>
        <v>3674</v>
      </c>
      <c r="D35" s="88">
        <f t="shared" si="1"/>
        <v>1047628</v>
      </c>
      <c r="E35" s="93">
        <f t="shared" si="2"/>
        <v>5285</v>
      </c>
      <c r="F35" s="90">
        <f t="shared" si="3"/>
        <v>1796862</v>
      </c>
      <c r="G35" s="87">
        <f t="shared" si="4"/>
        <v>5201</v>
      </c>
      <c r="H35" s="90">
        <f t="shared" si="5"/>
        <v>1790562</v>
      </c>
      <c r="I35" s="91">
        <f t="shared" si="6"/>
        <v>3758</v>
      </c>
      <c r="J35" s="165">
        <f t="shared" si="6"/>
        <v>1053928</v>
      </c>
      <c r="K35" s="2"/>
      <c r="L35" s="8"/>
      <c r="M35" s="18"/>
      <c r="N35" s="30"/>
      <c r="O35" s="30"/>
      <c r="P35" s="30"/>
      <c r="Q35" s="30"/>
      <c r="R35" s="30"/>
      <c r="S35" s="30"/>
      <c r="T35" s="30"/>
      <c r="U35" s="30"/>
      <c r="V35" s="2"/>
      <c r="W35" s="30"/>
    </row>
    <row r="36" spans="1:23" ht="18" customHeight="1" x14ac:dyDescent="0.15">
      <c r="A36" s="85">
        <v>27</v>
      </c>
      <c r="B36" s="86" t="s">
        <v>43</v>
      </c>
      <c r="C36" s="87">
        <f t="shared" si="0"/>
        <v>43830</v>
      </c>
      <c r="D36" s="88">
        <f t="shared" si="1"/>
        <v>6013520</v>
      </c>
      <c r="E36" s="89">
        <f t="shared" si="2"/>
        <v>21904</v>
      </c>
      <c r="F36" s="90">
        <f t="shared" si="3"/>
        <v>3461710</v>
      </c>
      <c r="G36" s="87">
        <f t="shared" si="4"/>
        <v>20351</v>
      </c>
      <c r="H36" s="90">
        <f t="shared" si="5"/>
        <v>3204930</v>
      </c>
      <c r="I36" s="91">
        <f t="shared" si="6"/>
        <v>45383</v>
      </c>
      <c r="J36" s="165">
        <f t="shared" si="6"/>
        <v>6270300</v>
      </c>
      <c r="K36" s="2"/>
      <c r="L36" s="8"/>
      <c r="M36" s="18"/>
      <c r="N36" s="30"/>
      <c r="O36" s="30"/>
      <c r="P36" s="30"/>
      <c r="Q36" s="30"/>
      <c r="R36" s="30"/>
      <c r="S36" s="30"/>
      <c r="T36" s="30"/>
      <c r="U36" s="30"/>
      <c r="V36" s="2"/>
      <c r="W36" s="30"/>
    </row>
    <row r="37" spans="1:23" ht="18" customHeight="1" x14ac:dyDescent="0.15">
      <c r="A37" s="85">
        <v>28</v>
      </c>
      <c r="B37" s="86" t="s">
        <v>44</v>
      </c>
      <c r="C37" s="87">
        <f t="shared" si="0"/>
        <v>336</v>
      </c>
      <c r="D37" s="88">
        <f t="shared" si="1"/>
        <v>636550</v>
      </c>
      <c r="E37" s="89">
        <f t="shared" si="2"/>
        <v>19</v>
      </c>
      <c r="F37" s="90">
        <f t="shared" si="3"/>
        <v>3200</v>
      </c>
      <c r="G37" s="87">
        <f t="shared" si="4"/>
        <v>200</v>
      </c>
      <c r="H37" s="90">
        <f t="shared" si="5"/>
        <v>325636</v>
      </c>
      <c r="I37" s="91">
        <f t="shared" si="6"/>
        <v>155</v>
      </c>
      <c r="J37" s="165">
        <f t="shared" si="6"/>
        <v>314114</v>
      </c>
      <c r="K37" s="2"/>
      <c r="L37" s="8"/>
      <c r="M37" s="18"/>
      <c r="N37" s="30"/>
      <c r="O37" s="30"/>
      <c r="P37" s="30"/>
      <c r="Q37" s="30"/>
      <c r="R37" s="30"/>
      <c r="S37" s="30"/>
      <c r="T37" s="30"/>
      <c r="U37" s="30"/>
      <c r="V37" s="2"/>
      <c r="W37" s="30"/>
    </row>
    <row r="38" spans="1:23" ht="18" customHeight="1" x14ac:dyDescent="0.15">
      <c r="A38" s="85">
        <v>29</v>
      </c>
      <c r="B38" s="86" t="s">
        <v>45</v>
      </c>
      <c r="C38" s="87">
        <f t="shared" si="0"/>
        <v>12383</v>
      </c>
      <c r="D38" s="88">
        <f t="shared" si="1"/>
        <v>3702233</v>
      </c>
      <c r="E38" s="89">
        <f t="shared" si="2"/>
        <v>8171</v>
      </c>
      <c r="F38" s="90">
        <f t="shared" si="3"/>
        <v>2396409</v>
      </c>
      <c r="G38" s="87">
        <f t="shared" si="4"/>
        <v>8547</v>
      </c>
      <c r="H38" s="90">
        <f t="shared" si="5"/>
        <v>2599818</v>
      </c>
      <c r="I38" s="91">
        <f t="shared" si="6"/>
        <v>12007</v>
      </c>
      <c r="J38" s="165">
        <f t="shared" si="6"/>
        <v>3498824</v>
      </c>
      <c r="K38" s="2"/>
      <c r="L38" s="8"/>
      <c r="M38" s="18"/>
      <c r="N38" s="30"/>
      <c r="O38" s="30"/>
      <c r="P38" s="30"/>
      <c r="Q38" s="30"/>
      <c r="R38" s="30"/>
      <c r="S38" s="30"/>
      <c r="T38" s="30"/>
      <c r="U38" s="30"/>
      <c r="V38" s="2"/>
      <c r="W38" s="30"/>
    </row>
    <row r="39" spans="1:23" ht="18" customHeight="1" x14ac:dyDescent="0.15">
      <c r="A39" s="85">
        <v>30</v>
      </c>
      <c r="B39" s="86" t="s">
        <v>46</v>
      </c>
      <c r="C39" s="87">
        <f t="shared" si="0"/>
        <v>151</v>
      </c>
      <c r="D39" s="88">
        <f t="shared" si="1"/>
        <v>119064</v>
      </c>
      <c r="E39" s="89">
        <f t="shared" si="2"/>
        <v>62</v>
      </c>
      <c r="F39" s="94">
        <f t="shared" si="3"/>
        <v>31680</v>
      </c>
      <c r="G39" s="87">
        <f t="shared" si="4"/>
        <v>113</v>
      </c>
      <c r="H39" s="90">
        <f t="shared" si="5"/>
        <v>29610</v>
      </c>
      <c r="I39" s="91">
        <f t="shared" si="6"/>
        <v>100</v>
      </c>
      <c r="J39" s="165">
        <f t="shared" si="6"/>
        <v>121134</v>
      </c>
      <c r="K39" s="2"/>
      <c r="L39" s="8"/>
      <c r="M39" s="18"/>
      <c r="N39" s="30"/>
      <c r="O39" s="30"/>
      <c r="P39" s="30"/>
      <c r="Q39" s="30"/>
      <c r="R39" s="30"/>
      <c r="S39" s="30"/>
      <c r="T39" s="30"/>
      <c r="U39" s="30"/>
      <c r="V39" s="2"/>
      <c r="W39" s="30"/>
    </row>
    <row r="40" spans="1:23" ht="18" customHeight="1" x14ac:dyDescent="0.15">
      <c r="A40" s="85">
        <v>31</v>
      </c>
      <c r="B40" s="86" t="s">
        <v>47</v>
      </c>
      <c r="C40" s="87">
        <f t="shared" si="0"/>
        <v>36</v>
      </c>
      <c r="D40" s="88">
        <f t="shared" si="1"/>
        <v>2688</v>
      </c>
      <c r="E40" s="89">
        <f t="shared" si="2"/>
        <v>20</v>
      </c>
      <c r="F40" s="90">
        <f t="shared" si="3"/>
        <v>1581</v>
      </c>
      <c r="G40" s="87">
        <f t="shared" si="4"/>
        <v>20</v>
      </c>
      <c r="H40" s="90">
        <f t="shared" si="5"/>
        <v>1528</v>
      </c>
      <c r="I40" s="91">
        <f t="shared" si="6"/>
        <v>36</v>
      </c>
      <c r="J40" s="165">
        <f t="shared" si="6"/>
        <v>2741</v>
      </c>
      <c r="K40" s="2"/>
      <c r="L40" s="8"/>
      <c r="M40" s="18"/>
      <c r="N40" s="30"/>
      <c r="O40" s="30"/>
      <c r="P40" s="30"/>
      <c r="Q40" s="30"/>
      <c r="R40" s="30"/>
      <c r="S40" s="30"/>
      <c r="T40" s="30"/>
      <c r="U40" s="30"/>
      <c r="V40" s="2"/>
      <c r="W40" s="30"/>
    </row>
    <row r="41" spans="1:23" ht="18" customHeight="1" x14ac:dyDescent="0.15">
      <c r="A41" s="85">
        <v>32</v>
      </c>
      <c r="B41" s="86" t="s">
        <v>48</v>
      </c>
      <c r="C41" s="87">
        <f t="shared" si="0"/>
        <v>73</v>
      </c>
      <c r="D41" s="88">
        <f t="shared" si="1"/>
        <v>9438</v>
      </c>
      <c r="E41" s="89">
        <f t="shared" si="2"/>
        <v>100</v>
      </c>
      <c r="F41" s="90">
        <f t="shared" si="3"/>
        <v>13100</v>
      </c>
      <c r="G41" s="87">
        <f t="shared" si="4"/>
        <v>74</v>
      </c>
      <c r="H41" s="90">
        <f t="shared" si="5"/>
        <v>9850</v>
      </c>
      <c r="I41" s="91">
        <f t="shared" si="6"/>
        <v>99</v>
      </c>
      <c r="J41" s="165">
        <f t="shared" si="6"/>
        <v>12688</v>
      </c>
      <c r="K41" s="2"/>
      <c r="L41" s="8"/>
      <c r="M41" s="18"/>
      <c r="N41" s="30"/>
      <c r="O41" s="30"/>
      <c r="P41" s="30"/>
      <c r="Q41" s="30"/>
      <c r="R41" s="30"/>
      <c r="S41" s="30"/>
      <c r="T41" s="30"/>
      <c r="U41" s="30"/>
      <c r="V41" s="2"/>
      <c r="W41" s="30"/>
    </row>
    <row r="42" spans="1:23" ht="18" customHeight="1" x14ac:dyDescent="0.15">
      <c r="A42" s="85">
        <v>33</v>
      </c>
      <c r="B42" s="86" t="s">
        <v>49</v>
      </c>
      <c r="C42" s="87">
        <f t="shared" si="0"/>
        <v>23990</v>
      </c>
      <c r="D42" s="88">
        <f t="shared" si="1"/>
        <v>1821290</v>
      </c>
      <c r="E42" s="89">
        <f t="shared" si="2"/>
        <v>25189</v>
      </c>
      <c r="F42" s="90">
        <f t="shared" si="3"/>
        <v>8547747</v>
      </c>
      <c r="G42" s="87">
        <f t="shared" si="4"/>
        <v>25061</v>
      </c>
      <c r="H42" s="90">
        <f t="shared" si="5"/>
        <v>8573570</v>
      </c>
      <c r="I42" s="95">
        <f t="shared" si="6"/>
        <v>24118</v>
      </c>
      <c r="J42" s="165">
        <f t="shared" si="6"/>
        <v>1795467</v>
      </c>
      <c r="K42" s="2"/>
      <c r="L42" s="8"/>
      <c r="M42" s="18"/>
      <c r="N42" s="30"/>
      <c r="O42" s="30"/>
      <c r="P42" s="30"/>
      <c r="Q42" s="30"/>
      <c r="R42" s="30"/>
      <c r="S42" s="30"/>
      <c r="T42" s="30"/>
      <c r="U42" s="30"/>
      <c r="V42" s="2"/>
      <c r="W42" s="30"/>
    </row>
    <row r="43" spans="1:23" ht="18" customHeight="1" x14ac:dyDescent="0.15">
      <c r="A43" s="85">
        <v>34</v>
      </c>
      <c r="B43" s="86" t="s">
        <v>50</v>
      </c>
      <c r="C43" s="87">
        <f t="shared" si="0"/>
        <v>2094</v>
      </c>
      <c r="D43" s="88">
        <f t="shared" si="1"/>
        <v>224735</v>
      </c>
      <c r="E43" s="89">
        <f t="shared" si="2"/>
        <v>19748</v>
      </c>
      <c r="F43" s="90">
        <f t="shared" si="3"/>
        <v>1339448</v>
      </c>
      <c r="G43" s="87">
        <f t="shared" si="4"/>
        <v>19128</v>
      </c>
      <c r="H43" s="90">
        <f t="shared" si="5"/>
        <v>1291723</v>
      </c>
      <c r="I43" s="87">
        <f t="shared" si="6"/>
        <v>2714</v>
      </c>
      <c r="J43" s="165">
        <f t="shared" si="6"/>
        <v>272460</v>
      </c>
      <c r="K43" s="2"/>
      <c r="L43" s="8"/>
      <c r="M43" s="18"/>
      <c r="N43" s="30"/>
      <c r="O43" s="30"/>
      <c r="P43" s="30"/>
      <c r="Q43" s="30"/>
      <c r="R43" s="30"/>
      <c r="S43" s="30"/>
      <c r="T43" s="30"/>
      <c r="U43" s="30"/>
      <c r="V43" s="2"/>
      <c r="W43" s="30"/>
    </row>
    <row r="44" spans="1:23" ht="18" customHeight="1" x14ac:dyDescent="0.15">
      <c r="A44" s="85">
        <v>35</v>
      </c>
      <c r="B44" s="86" t="s">
        <v>51</v>
      </c>
      <c r="C44" s="87">
        <f t="shared" si="0"/>
        <v>71</v>
      </c>
      <c r="D44" s="88">
        <f t="shared" si="1"/>
        <v>52415</v>
      </c>
      <c r="E44" s="89">
        <f t="shared" si="2"/>
        <v>12</v>
      </c>
      <c r="F44" s="90">
        <f t="shared" si="3"/>
        <v>13473</v>
      </c>
      <c r="G44" s="87">
        <f t="shared" si="4"/>
        <v>9</v>
      </c>
      <c r="H44" s="90">
        <f t="shared" si="5"/>
        <v>10896</v>
      </c>
      <c r="I44" s="87">
        <f t="shared" si="6"/>
        <v>74</v>
      </c>
      <c r="J44" s="165">
        <f t="shared" si="6"/>
        <v>54992</v>
      </c>
      <c r="K44" s="2"/>
      <c r="L44" s="8"/>
      <c r="M44" s="18"/>
      <c r="N44" s="30"/>
      <c r="O44" s="30"/>
      <c r="P44" s="30"/>
      <c r="Q44" s="30"/>
      <c r="R44" s="30"/>
      <c r="S44" s="30"/>
      <c r="T44" s="30"/>
      <c r="U44" s="30"/>
      <c r="V44" s="2"/>
      <c r="W44" s="30"/>
    </row>
    <row r="45" spans="1:23" ht="18" customHeight="1" x14ac:dyDescent="0.15">
      <c r="A45" s="85">
        <v>36</v>
      </c>
      <c r="B45" s="86" t="s">
        <v>52</v>
      </c>
      <c r="C45" s="87">
        <f t="shared" si="0"/>
        <v>861</v>
      </c>
      <c r="D45" s="88">
        <f t="shared" si="1"/>
        <v>144014</v>
      </c>
      <c r="E45" s="89">
        <f t="shared" si="2"/>
        <v>1976</v>
      </c>
      <c r="F45" s="90">
        <f t="shared" si="3"/>
        <v>168213</v>
      </c>
      <c r="G45" s="87">
        <f t="shared" si="4"/>
        <v>1975</v>
      </c>
      <c r="H45" s="90">
        <f t="shared" si="5"/>
        <v>176253</v>
      </c>
      <c r="I45" s="91">
        <f t="shared" si="6"/>
        <v>862</v>
      </c>
      <c r="J45" s="165">
        <f t="shared" si="6"/>
        <v>135974</v>
      </c>
      <c r="K45" s="2"/>
      <c r="L45" s="8"/>
      <c r="M45" s="18"/>
      <c r="N45" s="30"/>
      <c r="O45" s="30"/>
      <c r="P45" s="30"/>
      <c r="Q45" s="30"/>
      <c r="R45" s="30"/>
      <c r="S45" s="30"/>
      <c r="T45" s="30"/>
      <c r="U45" s="30"/>
      <c r="V45" s="2"/>
      <c r="W45" s="30"/>
    </row>
    <row r="46" spans="1:23" ht="18" customHeight="1" x14ac:dyDescent="0.15">
      <c r="A46" s="85">
        <v>37</v>
      </c>
      <c r="B46" s="86" t="s">
        <v>53</v>
      </c>
      <c r="C46" s="87">
        <f t="shared" si="0"/>
        <v>2054</v>
      </c>
      <c r="D46" s="88">
        <f t="shared" si="1"/>
        <v>1578929</v>
      </c>
      <c r="E46" s="89">
        <f t="shared" si="2"/>
        <v>1157</v>
      </c>
      <c r="F46" s="90">
        <f t="shared" si="3"/>
        <v>1020862</v>
      </c>
      <c r="G46" s="87">
        <f t="shared" si="4"/>
        <v>1816</v>
      </c>
      <c r="H46" s="90">
        <f t="shared" si="5"/>
        <v>1567323</v>
      </c>
      <c r="I46" s="91">
        <f t="shared" si="6"/>
        <v>1395</v>
      </c>
      <c r="J46" s="165">
        <f t="shared" si="6"/>
        <v>1032468</v>
      </c>
      <c r="K46" s="2"/>
      <c r="L46" s="8"/>
      <c r="M46" s="18"/>
      <c r="N46" s="30"/>
      <c r="O46" s="30"/>
      <c r="P46" s="30"/>
      <c r="Q46" s="30"/>
      <c r="R46" s="30"/>
      <c r="S46" s="30"/>
      <c r="T46" s="30"/>
      <c r="U46" s="30"/>
      <c r="V46" s="2"/>
      <c r="W46" s="30"/>
    </row>
    <row r="47" spans="1:23" ht="18" customHeight="1" x14ac:dyDescent="0.15">
      <c r="A47" s="85">
        <v>38</v>
      </c>
      <c r="B47" s="86" t="s">
        <v>54</v>
      </c>
      <c r="C47" s="87">
        <f t="shared" si="0"/>
        <v>3280</v>
      </c>
      <c r="D47" s="88">
        <f t="shared" si="1"/>
        <v>229090</v>
      </c>
      <c r="E47" s="89">
        <f t="shared" si="2"/>
        <v>1625</v>
      </c>
      <c r="F47" s="90">
        <f t="shared" si="3"/>
        <v>88693</v>
      </c>
      <c r="G47" s="87">
        <f t="shared" si="4"/>
        <v>2157</v>
      </c>
      <c r="H47" s="90">
        <f t="shared" si="5"/>
        <v>105316</v>
      </c>
      <c r="I47" s="91">
        <f t="shared" si="6"/>
        <v>2748</v>
      </c>
      <c r="J47" s="165">
        <f t="shared" si="6"/>
        <v>212467</v>
      </c>
      <c r="K47" s="2"/>
      <c r="L47" s="8"/>
      <c r="M47" s="18"/>
      <c r="N47" s="30"/>
      <c r="O47" s="30"/>
      <c r="P47" s="30"/>
      <c r="Q47" s="30"/>
      <c r="R47" s="30"/>
      <c r="S47" s="30"/>
      <c r="T47" s="30"/>
      <c r="U47" s="30"/>
      <c r="V47" s="2"/>
      <c r="W47" s="30"/>
    </row>
    <row r="48" spans="1:23" ht="18" customHeight="1" x14ac:dyDescent="0.15">
      <c r="A48" s="85">
        <v>39</v>
      </c>
      <c r="B48" s="86" t="s">
        <v>55</v>
      </c>
      <c r="C48" s="87">
        <f t="shared" si="0"/>
        <v>0</v>
      </c>
      <c r="D48" s="88">
        <f t="shared" si="1"/>
        <v>0</v>
      </c>
      <c r="E48" s="89">
        <f t="shared" si="2"/>
        <v>0</v>
      </c>
      <c r="F48" s="90">
        <f t="shared" si="3"/>
        <v>0</v>
      </c>
      <c r="G48" s="87">
        <f t="shared" si="4"/>
        <v>0</v>
      </c>
      <c r="H48" s="90">
        <f t="shared" si="5"/>
        <v>0</v>
      </c>
      <c r="I48" s="91">
        <f t="shared" si="6"/>
        <v>0</v>
      </c>
      <c r="J48" s="165">
        <f t="shared" si="6"/>
        <v>0</v>
      </c>
      <c r="K48" s="2"/>
      <c r="L48" s="8"/>
      <c r="M48" s="18"/>
      <c r="N48" s="30"/>
      <c r="O48" s="30"/>
      <c r="P48" s="30"/>
      <c r="Q48" s="30"/>
      <c r="R48" s="30"/>
      <c r="S48" s="30"/>
      <c r="T48" s="30"/>
      <c r="U48" s="30"/>
      <c r="V48" s="2"/>
      <c r="W48" s="30"/>
    </row>
    <row r="49" spans="1:23" ht="18" customHeight="1" thickBot="1" x14ac:dyDescent="0.2">
      <c r="A49" s="96">
        <v>40</v>
      </c>
      <c r="B49" s="97" t="s">
        <v>56</v>
      </c>
      <c r="C49" s="98">
        <f t="shared" si="0"/>
        <v>8963</v>
      </c>
      <c r="D49" s="99">
        <f t="shared" si="1"/>
        <v>2029916</v>
      </c>
      <c r="E49" s="100">
        <f t="shared" si="2"/>
        <v>9374</v>
      </c>
      <c r="F49" s="101">
        <f t="shared" si="3"/>
        <v>1824977</v>
      </c>
      <c r="G49" s="98">
        <f t="shared" si="4"/>
        <v>9124</v>
      </c>
      <c r="H49" s="102">
        <f t="shared" si="5"/>
        <v>1792079</v>
      </c>
      <c r="I49" s="103">
        <f t="shared" si="6"/>
        <v>9213</v>
      </c>
      <c r="J49" s="166">
        <f t="shared" si="6"/>
        <v>2062814</v>
      </c>
      <c r="K49" s="2"/>
      <c r="L49" s="8"/>
      <c r="M49" s="18"/>
      <c r="N49" s="30"/>
      <c r="O49" s="30"/>
      <c r="P49" s="30"/>
      <c r="Q49" s="30"/>
      <c r="R49" s="30"/>
      <c r="S49" s="30"/>
      <c r="T49" s="30"/>
      <c r="U49" s="30"/>
      <c r="V49" s="2"/>
      <c r="W49" s="30"/>
    </row>
    <row r="50" spans="1:23" ht="21.75" customHeight="1" thickBot="1" x14ac:dyDescent="0.2">
      <c r="A50" s="202" t="s">
        <v>57</v>
      </c>
      <c r="B50" s="203"/>
      <c r="C50" s="105">
        <f t="shared" ref="C50:H50" si="7">SUM(C10:C49)</f>
        <v>122012</v>
      </c>
      <c r="D50" s="106">
        <f t="shared" si="7"/>
        <v>25888195</v>
      </c>
      <c r="E50" s="105">
        <f t="shared" si="7"/>
        <v>107790</v>
      </c>
      <c r="F50" s="106">
        <f t="shared" si="7"/>
        <v>34670179</v>
      </c>
      <c r="G50" s="105">
        <f>SUM(G10:G49)</f>
        <v>108586</v>
      </c>
      <c r="H50" s="106">
        <f t="shared" si="7"/>
        <v>37080427</v>
      </c>
      <c r="I50" s="107">
        <f>SUM(I10:I49)</f>
        <v>121216</v>
      </c>
      <c r="J50" s="167">
        <f>SUM(J10:J49)</f>
        <v>23477947</v>
      </c>
      <c r="K50" s="2"/>
      <c r="L50" s="204"/>
      <c r="M50" s="204"/>
      <c r="N50" s="30"/>
      <c r="O50" s="30"/>
      <c r="P50" s="30"/>
      <c r="Q50" s="30"/>
      <c r="R50" s="30"/>
      <c r="S50" s="30"/>
      <c r="T50" s="30"/>
      <c r="U50" s="30"/>
      <c r="V50" s="2"/>
      <c r="W50" s="30"/>
    </row>
    <row r="51" spans="1:23" ht="16.5" customHeight="1" thickBot="1" x14ac:dyDescent="0.2">
      <c r="A51" s="205" t="s">
        <v>58</v>
      </c>
      <c r="B51" s="217"/>
      <c r="C51" s="111">
        <v>152394</v>
      </c>
      <c r="D51" s="110">
        <v>25265961</v>
      </c>
      <c r="E51" s="111">
        <v>91750</v>
      </c>
      <c r="F51" s="106">
        <v>17895806</v>
      </c>
      <c r="G51" s="112">
        <v>107864</v>
      </c>
      <c r="H51" s="113">
        <v>18297360</v>
      </c>
      <c r="I51" s="114">
        <f>C51+E51-G51</f>
        <v>136280</v>
      </c>
      <c r="J51" s="168">
        <f>D51+F51-H51</f>
        <v>24864407</v>
      </c>
      <c r="K51" s="2"/>
      <c r="L51" s="8"/>
      <c r="M51" s="8"/>
      <c r="N51" s="8"/>
      <c r="O51" s="8"/>
      <c r="P51" s="8"/>
      <c r="Q51" s="8"/>
      <c r="R51" s="8"/>
      <c r="S51" s="8"/>
      <c r="T51" s="8"/>
      <c r="U51" s="8"/>
      <c r="V51" s="2"/>
    </row>
    <row r="52" spans="1:23" ht="16.5" customHeight="1" thickBot="1" x14ac:dyDescent="0.2">
      <c r="A52" s="206" t="s">
        <v>59</v>
      </c>
      <c r="B52" s="207"/>
      <c r="C52" s="169">
        <f t="shared" ref="C52:I52" si="8">C50/C51*100</f>
        <v>80.063519561137582</v>
      </c>
      <c r="D52" s="170">
        <f t="shared" si="8"/>
        <v>102.46273632734571</v>
      </c>
      <c r="E52" s="169">
        <f t="shared" si="8"/>
        <v>117.48228882833787</v>
      </c>
      <c r="F52" s="171">
        <f t="shared" si="8"/>
        <v>193.73354293179085</v>
      </c>
      <c r="G52" s="172">
        <f t="shared" si="8"/>
        <v>100.66936141808202</v>
      </c>
      <c r="H52" s="171">
        <f t="shared" si="8"/>
        <v>202.65451955910581</v>
      </c>
      <c r="I52" s="173">
        <f t="shared" si="8"/>
        <v>88.946287056061053</v>
      </c>
      <c r="J52" s="174">
        <f>J50/J51*100</f>
        <v>94.423916886495633</v>
      </c>
      <c r="K52" s="2"/>
      <c r="L52" s="8"/>
      <c r="M52" s="8"/>
      <c r="N52" s="8"/>
      <c r="O52" s="8"/>
      <c r="P52" s="8"/>
      <c r="Q52" s="8"/>
      <c r="R52" s="8"/>
      <c r="S52" s="8"/>
      <c r="T52" s="8"/>
      <c r="U52" s="8"/>
      <c r="V52" s="2"/>
    </row>
    <row r="53" spans="1:23" ht="14.25" thickTop="1" x14ac:dyDescent="0.15">
      <c r="A53" s="121" t="s">
        <v>60</v>
      </c>
      <c r="B53" s="214" t="s">
        <v>61</v>
      </c>
      <c r="C53" s="214"/>
      <c r="D53" s="214"/>
      <c r="E53" s="214"/>
      <c r="F53" s="214"/>
      <c r="G53" s="214"/>
      <c r="H53" s="214"/>
      <c r="I53" s="214"/>
      <c r="J53" s="214"/>
      <c r="K53" s="2"/>
      <c r="L53" s="8"/>
      <c r="M53" s="8"/>
      <c r="N53" s="8"/>
      <c r="O53" s="8"/>
      <c r="P53" s="8"/>
      <c r="Q53" s="8"/>
      <c r="R53" s="8"/>
      <c r="S53" s="8"/>
      <c r="T53" s="8"/>
      <c r="U53" s="8"/>
      <c r="V53" s="2"/>
    </row>
    <row r="54" spans="1:23" x14ac:dyDescent="0.15">
      <c r="A54" s="121"/>
      <c r="B54" s="215" t="s">
        <v>62</v>
      </c>
      <c r="C54" s="215"/>
      <c r="D54" s="215"/>
      <c r="E54" s="215"/>
      <c r="F54" s="215"/>
      <c r="G54" s="215"/>
      <c r="H54" s="215"/>
      <c r="I54" s="215"/>
      <c r="J54" s="215"/>
      <c r="K54" s="2"/>
      <c r="L54" s="8"/>
      <c r="M54" s="8"/>
      <c r="N54" s="8"/>
      <c r="O54" s="8"/>
      <c r="P54" s="8"/>
      <c r="Q54" s="8"/>
      <c r="R54" s="8"/>
      <c r="S54" s="8"/>
      <c r="T54" s="8"/>
      <c r="U54" s="8"/>
      <c r="V54" s="2"/>
    </row>
    <row r="55" spans="1:23" x14ac:dyDescent="0.15">
      <c r="A55" s="121"/>
      <c r="B55" s="215" t="s">
        <v>63</v>
      </c>
      <c r="C55" s="215"/>
      <c r="D55" s="215"/>
      <c r="E55" s="215"/>
      <c r="F55" s="215"/>
      <c r="G55" s="215"/>
      <c r="H55" s="215"/>
      <c r="I55" s="215"/>
      <c r="J55" s="215"/>
      <c r="K55" s="2"/>
      <c r="L55" s="8"/>
      <c r="M55" s="8"/>
      <c r="N55" s="8"/>
      <c r="O55" s="8"/>
      <c r="P55" s="8"/>
      <c r="Q55" s="8"/>
      <c r="R55" s="8"/>
      <c r="S55" s="8"/>
      <c r="T55" s="8"/>
      <c r="U55" s="8"/>
      <c r="V55" s="2"/>
    </row>
    <row r="56" spans="1:23" x14ac:dyDescent="0.15">
      <c r="A56" s="121"/>
      <c r="B56" s="215" t="s">
        <v>64</v>
      </c>
      <c r="C56" s="215"/>
      <c r="D56" s="215"/>
      <c r="E56" s="215"/>
      <c r="F56" s="215"/>
      <c r="G56" s="215"/>
      <c r="H56" s="215"/>
      <c r="I56" s="215"/>
      <c r="J56" s="215"/>
      <c r="K56" s="2"/>
      <c r="L56" s="8"/>
      <c r="M56" s="208"/>
      <c r="N56" s="208"/>
      <c r="O56" s="208"/>
      <c r="P56" s="208"/>
      <c r="Q56" s="208"/>
      <c r="R56" s="208"/>
      <c r="S56" s="208"/>
      <c r="T56" s="208"/>
      <c r="U56" s="208"/>
      <c r="V56" s="2"/>
    </row>
    <row r="57" spans="1:23" x14ac:dyDescent="0.15">
      <c r="A57" s="121"/>
      <c r="B57" s="215" t="s">
        <v>65</v>
      </c>
      <c r="C57" s="215"/>
      <c r="D57" s="215"/>
      <c r="E57" s="215"/>
      <c r="F57" s="215"/>
      <c r="G57" s="215"/>
      <c r="H57" s="215"/>
      <c r="I57" s="215"/>
      <c r="J57" s="215"/>
      <c r="K57" s="2"/>
      <c r="L57" s="8"/>
      <c r="M57" s="8"/>
      <c r="N57" s="8"/>
      <c r="O57" s="8"/>
      <c r="P57" s="8"/>
      <c r="Q57" s="8"/>
      <c r="R57" s="8"/>
      <c r="S57" s="8"/>
      <c r="T57" s="8"/>
      <c r="U57" s="8"/>
      <c r="V57" s="2"/>
    </row>
    <row r="58" spans="1:23" x14ac:dyDescent="0.15">
      <c r="A58" s="121"/>
      <c r="B58" s="121"/>
      <c r="C58" s="121"/>
      <c r="D58" s="121"/>
      <c r="E58" s="121"/>
      <c r="F58" s="121"/>
      <c r="G58" s="121"/>
      <c r="H58" s="121"/>
      <c r="I58" s="121"/>
      <c r="J58" s="121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216" t="s">
        <v>0</v>
      </c>
      <c r="B59" s="216"/>
      <c r="C59" s="121"/>
      <c r="D59" s="121"/>
      <c r="E59" s="121"/>
      <c r="F59" s="121"/>
      <c r="G59" s="121"/>
      <c r="H59" s="121"/>
      <c r="I59" s="121"/>
      <c r="J59" s="121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85" t="s">
        <v>1</v>
      </c>
      <c r="B60" s="185"/>
      <c r="C60" s="185"/>
      <c r="D60" s="185"/>
      <c r="E60" s="185"/>
      <c r="F60" s="185"/>
      <c r="G60" s="185"/>
      <c r="H60" s="185"/>
      <c r="I60" s="185"/>
      <c r="J60" s="185"/>
      <c r="K60" s="2"/>
      <c r="L60" s="2"/>
      <c r="M60" s="188" t="s">
        <v>1</v>
      </c>
      <c r="N60" s="188"/>
      <c r="O60" s="188"/>
      <c r="P60" s="188"/>
      <c r="Q60" s="188"/>
      <c r="R60" s="188"/>
      <c r="S60" s="188"/>
      <c r="T60" s="188"/>
      <c r="U60" s="188"/>
      <c r="V60" s="2"/>
    </row>
    <row r="61" spans="1:23" x14ac:dyDescent="0.15">
      <c r="A61" s="121"/>
      <c r="B61" s="121"/>
      <c r="C61" s="121"/>
      <c r="D61" s="186" t="s">
        <v>2</v>
      </c>
      <c r="E61" s="186"/>
      <c r="F61" s="186"/>
      <c r="G61" s="186"/>
      <c r="H61" s="121"/>
      <c r="I61" s="121"/>
      <c r="J61" s="121"/>
      <c r="K61" s="2"/>
      <c r="L61" s="2"/>
      <c r="M61" s="2"/>
      <c r="N61" s="2"/>
      <c r="O61" s="189" t="s">
        <v>2</v>
      </c>
      <c r="P61" s="189"/>
      <c r="Q61" s="189"/>
      <c r="R61" s="189"/>
      <c r="S61" s="2"/>
      <c r="T61" s="2"/>
      <c r="U61" s="2"/>
      <c r="V61" s="2"/>
    </row>
    <row r="62" spans="1:23" x14ac:dyDescent="0.15">
      <c r="A62" s="122"/>
      <c r="B62" s="123" t="str">
        <f>A4</f>
        <v>令和　３年　3月分</v>
      </c>
      <c r="C62" s="121"/>
      <c r="D62" s="121"/>
      <c r="E62" s="121"/>
      <c r="F62" s="121"/>
      <c r="G62" s="121"/>
      <c r="H62" s="187" t="s">
        <v>3</v>
      </c>
      <c r="I62" s="187"/>
      <c r="J62" s="187"/>
      <c r="K62" s="2"/>
      <c r="L62" s="179" t="str">
        <f>A4</f>
        <v>令和　３年　3月分</v>
      </c>
      <c r="M62" s="175"/>
      <c r="N62" s="2"/>
      <c r="O62" s="2"/>
      <c r="P62" s="2"/>
      <c r="Q62" s="2"/>
      <c r="R62" s="2"/>
      <c r="S62" s="190" t="s">
        <v>3</v>
      </c>
      <c r="T62" s="190"/>
      <c r="U62" s="190"/>
      <c r="V62" s="2"/>
    </row>
    <row r="63" spans="1:23" x14ac:dyDescent="0.15">
      <c r="A63" s="121"/>
      <c r="B63" s="124" t="s">
        <v>66</v>
      </c>
      <c r="C63" s="121"/>
      <c r="D63" s="121"/>
      <c r="E63" s="121"/>
      <c r="F63" s="121"/>
      <c r="G63" s="121"/>
      <c r="H63" s="121"/>
      <c r="I63" s="121"/>
      <c r="J63" s="121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121" t="s">
        <v>5</v>
      </c>
      <c r="B64" s="121"/>
      <c r="C64" s="191" t="s">
        <v>68</v>
      </c>
      <c r="D64" s="191"/>
      <c r="E64" s="191"/>
      <c r="F64" s="191"/>
      <c r="G64" s="191"/>
      <c r="H64" s="191"/>
      <c r="I64" s="121"/>
      <c r="J64" s="121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25"/>
      <c r="B65" s="126" t="s">
        <v>7</v>
      </c>
      <c r="C65" s="180" t="s">
        <v>8</v>
      </c>
      <c r="D65" s="181"/>
      <c r="E65" s="180" t="s">
        <v>9</v>
      </c>
      <c r="F65" s="182"/>
      <c r="G65" s="181" t="s">
        <v>10</v>
      </c>
      <c r="H65" s="181"/>
      <c r="I65" s="183" t="s">
        <v>11</v>
      </c>
      <c r="J65" s="184"/>
      <c r="K65" s="2"/>
      <c r="L65" s="6"/>
      <c r="M65" s="7" t="s">
        <v>7</v>
      </c>
      <c r="N65" s="195" t="s">
        <v>8</v>
      </c>
      <c r="O65" s="194"/>
      <c r="P65" s="195" t="s">
        <v>9</v>
      </c>
      <c r="Q65" s="196"/>
      <c r="R65" s="194" t="s">
        <v>10</v>
      </c>
      <c r="S65" s="194"/>
      <c r="T65" s="195" t="s">
        <v>11</v>
      </c>
      <c r="U65" s="196"/>
      <c r="V65" s="2"/>
    </row>
    <row r="66" spans="1:22" x14ac:dyDescent="0.15">
      <c r="A66" s="127"/>
      <c r="B66" s="128"/>
      <c r="C66" s="129" t="s">
        <v>12</v>
      </c>
      <c r="D66" s="86" t="s">
        <v>13</v>
      </c>
      <c r="E66" s="129" t="s">
        <v>12</v>
      </c>
      <c r="F66" s="130" t="s">
        <v>13</v>
      </c>
      <c r="G66" s="131" t="s">
        <v>12</v>
      </c>
      <c r="H66" s="86" t="s">
        <v>13</v>
      </c>
      <c r="I66" s="132" t="s">
        <v>12</v>
      </c>
      <c r="J66" s="133" t="s">
        <v>13</v>
      </c>
      <c r="K66" s="2"/>
      <c r="L66" s="10"/>
      <c r="M66" s="11"/>
      <c r="N66" s="12" t="s">
        <v>12</v>
      </c>
      <c r="O66" s="13" t="s">
        <v>13</v>
      </c>
      <c r="P66" s="12" t="s">
        <v>12</v>
      </c>
      <c r="Q66" s="17" t="s">
        <v>13</v>
      </c>
      <c r="R66" s="16" t="s">
        <v>12</v>
      </c>
      <c r="S66" s="13" t="s">
        <v>13</v>
      </c>
      <c r="T66" s="12" t="s">
        <v>12</v>
      </c>
      <c r="U66" s="17" t="s">
        <v>13</v>
      </c>
      <c r="V66" s="2"/>
    </row>
    <row r="67" spans="1:22" ht="14.25" thickBot="1" x14ac:dyDescent="0.2">
      <c r="A67" s="134" t="s">
        <v>14</v>
      </c>
      <c r="B67" s="135"/>
      <c r="C67" s="136" t="s">
        <v>15</v>
      </c>
      <c r="D67" s="137" t="s">
        <v>16</v>
      </c>
      <c r="E67" s="136" t="s">
        <v>15</v>
      </c>
      <c r="F67" s="138" t="s">
        <v>16</v>
      </c>
      <c r="G67" s="139" t="s">
        <v>15</v>
      </c>
      <c r="H67" s="137" t="s">
        <v>16</v>
      </c>
      <c r="I67" s="140" t="s">
        <v>15</v>
      </c>
      <c r="J67" s="141" t="s">
        <v>16</v>
      </c>
      <c r="K67" s="2"/>
      <c r="L67" s="197" t="s">
        <v>14</v>
      </c>
      <c r="M67" s="198"/>
      <c r="N67" s="19" t="s">
        <v>15</v>
      </c>
      <c r="O67" s="20" t="s">
        <v>16</v>
      </c>
      <c r="P67" s="48" t="s">
        <v>15</v>
      </c>
      <c r="Q67" s="50" t="s">
        <v>16</v>
      </c>
      <c r="R67" s="23" t="s">
        <v>15</v>
      </c>
      <c r="S67" s="20" t="s">
        <v>16</v>
      </c>
      <c r="T67" s="48" t="s">
        <v>15</v>
      </c>
      <c r="U67" s="50" t="s">
        <v>16</v>
      </c>
      <c r="V67" s="2"/>
    </row>
    <row r="68" spans="1:22" ht="18" customHeight="1" thickTop="1" x14ac:dyDescent="0.15">
      <c r="A68" s="78">
        <v>1</v>
      </c>
      <c r="B68" s="79" t="s">
        <v>17</v>
      </c>
      <c r="C68" s="80">
        <v>1888</v>
      </c>
      <c r="D68" s="81">
        <v>634967</v>
      </c>
      <c r="E68" s="89">
        <v>142</v>
      </c>
      <c r="F68" s="90">
        <v>39001</v>
      </c>
      <c r="G68" s="80">
        <v>188</v>
      </c>
      <c r="H68" s="84">
        <v>64953</v>
      </c>
      <c r="I68" s="80">
        <f>+C68+E68-G68</f>
        <v>1842</v>
      </c>
      <c r="J68" s="81">
        <f>+D68+F68-H68</f>
        <v>609015</v>
      </c>
      <c r="K68" s="2"/>
      <c r="L68" s="25">
        <v>1</v>
      </c>
      <c r="M68" s="26" t="s">
        <v>17</v>
      </c>
      <c r="N68" s="27"/>
      <c r="O68" s="52"/>
      <c r="P68" s="34"/>
      <c r="Q68" s="35"/>
      <c r="R68" s="27"/>
      <c r="S68" s="28"/>
      <c r="T68" s="53">
        <f>+N68+P68-R68</f>
        <v>0</v>
      </c>
      <c r="U68" s="54">
        <f>+O68+Q68-S68</f>
        <v>0</v>
      </c>
      <c r="V68" s="2"/>
    </row>
    <row r="69" spans="1:22" ht="18" customHeight="1" x14ac:dyDescent="0.15">
      <c r="A69" s="78">
        <v>2</v>
      </c>
      <c r="B69" s="86" t="s">
        <v>18</v>
      </c>
      <c r="C69" s="87">
        <v>563</v>
      </c>
      <c r="D69" s="88">
        <v>18390</v>
      </c>
      <c r="E69" s="89">
        <v>170</v>
      </c>
      <c r="F69" s="90">
        <v>7475</v>
      </c>
      <c r="G69" s="87">
        <v>245</v>
      </c>
      <c r="H69" s="90">
        <v>11514</v>
      </c>
      <c r="I69" s="87">
        <f t="shared" ref="I69:J107" si="9">+C69+E69-G69</f>
        <v>488</v>
      </c>
      <c r="J69" s="88">
        <f t="shared" si="9"/>
        <v>14351</v>
      </c>
      <c r="K69" s="2"/>
      <c r="L69" s="31">
        <v>2</v>
      </c>
      <c r="M69" s="13" t="s">
        <v>18</v>
      </c>
      <c r="N69" s="32"/>
      <c r="O69" s="33"/>
      <c r="P69" s="34"/>
      <c r="Q69" s="35"/>
      <c r="R69" s="32"/>
      <c r="S69" s="33"/>
      <c r="T69" s="29">
        <f t="shared" ref="T69:U107" si="10">+N69+P69-R69</f>
        <v>0</v>
      </c>
      <c r="U69" s="55">
        <f t="shared" si="10"/>
        <v>0</v>
      </c>
      <c r="V69" s="2"/>
    </row>
    <row r="70" spans="1:22" ht="18" customHeight="1" x14ac:dyDescent="0.15">
      <c r="A70" s="78">
        <v>3</v>
      </c>
      <c r="B70" s="86" t="s">
        <v>19</v>
      </c>
      <c r="C70" s="87">
        <v>0</v>
      </c>
      <c r="D70" s="88">
        <v>0</v>
      </c>
      <c r="E70" s="89">
        <v>0</v>
      </c>
      <c r="F70" s="90">
        <v>0</v>
      </c>
      <c r="G70" s="87">
        <v>0</v>
      </c>
      <c r="H70" s="90">
        <v>0</v>
      </c>
      <c r="I70" s="87">
        <f t="shared" si="9"/>
        <v>0</v>
      </c>
      <c r="J70" s="88">
        <f t="shared" si="9"/>
        <v>0</v>
      </c>
      <c r="K70" s="2"/>
      <c r="L70" s="31">
        <v>3</v>
      </c>
      <c r="M70" s="13" t="s">
        <v>19</v>
      </c>
      <c r="N70" s="32"/>
      <c r="O70" s="33"/>
      <c r="P70" s="34"/>
      <c r="Q70" s="35"/>
      <c r="R70" s="32"/>
      <c r="S70" s="33"/>
      <c r="T70" s="29">
        <f t="shared" si="10"/>
        <v>0</v>
      </c>
      <c r="U70" s="55">
        <f t="shared" si="10"/>
        <v>0</v>
      </c>
      <c r="V70" s="2"/>
    </row>
    <row r="71" spans="1:22" ht="18" customHeight="1" x14ac:dyDescent="0.15">
      <c r="A71" s="78">
        <v>4</v>
      </c>
      <c r="B71" s="86" t="s">
        <v>20</v>
      </c>
      <c r="C71" s="87">
        <v>334</v>
      </c>
      <c r="D71" s="88">
        <v>45986</v>
      </c>
      <c r="E71" s="89">
        <v>60</v>
      </c>
      <c r="F71" s="90">
        <v>12000</v>
      </c>
      <c r="G71" s="87">
        <v>255</v>
      </c>
      <c r="H71" s="90">
        <v>34750</v>
      </c>
      <c r="I71" s="91">
        <f t="shared" si="9"/>
        <v>139</v>
      </c>
      <c r="J71" s="92">
        <f t="shared" si="9"/>
        <v>23236</v>
      </c>
      <c r="K71" s="2"/>
      <c r="L71" s="31">
        <v>4</v>
      </c>
      <c r="M71" s="13" t="s">
        <v>20</v>
      </c>
      <c r="N71" s="32"/>
      <c r="O71" s="33"/>
      <c r="P71" s="34"/>
      <c r="Q71" s="35"/>
      <c r="R71" s="32"/>
      <c r="S71" s="33"/>
      <c r="T71" s="29">
        <f t="shared" si="10"/>
        <v>0</v>
      </c>
      <c r="U71" s="55">
        <f t="shared" si="10"/>
        <v>0</v>
      </c>
      <c r="V71" s="2"/>
    </row>
    <row r="72" spans="1:22" ht="18" customHeight="1" x14ac:dyDescent="0.15">
      <c r="A72" s="78">
        <v>5</v>
      </c>
      <c r="B72" s="86" t="s">
        <v>21</v>
      </c>
      <c r="C72" s="87">
        <v>0</v>
      </c>
      <c r="D72" s="88">
        <v>0</v>
      </c>
      <c r="E72" s="89">
        <v>0</v>
      </c>
      <c r="F72" s="90">
        <v>0</v>
      </c>
      <c r="G72" s="87">
        <v>0</v>
      </c>
      <c r="H72" s="90">
        <v>0</v>
      </c>
      <c r="I72" s="91">
        <f t="shared" si="9"/>
        <v>0</v>
      </c>
      <c r="J72" s="92">
        <f t="shared" si="9"/>
        <v>0</v>
      </c>
      <c r="K72" s="2"/>
      <c r="L72" s="31">
        <v>5</v>
      </c>
      <c r="M72" s="13" t="s">
        <v>21</v>
      </c>
      <c r="N72" s="32"/>
      <c r="O72" s="33"/>
      <c r="P72" s="34"/>
      <c r="Q72" s="35"/>
      <c r="R72" s="32"/>
      <c r="S72" s="33"/>
      <c r="T72" s="29">
        <f t="shared" si="10"/>
        <v>0</v>
      </c>
      <c r="U72" s="55">
        <f t="shared" si="10"/>
        <v>0</v>
      </c>
      <c r="V72" s="2"/>
    </row>
    <row r="73" spans="1:22" ht="18" customHeight="1" x14ac:dyDescent="0.15">
      <c r="A73" s="78">
        <v>6</v>
      </c>
      <c r="B73" s="86" t="s">
        <v>22</v>
      </c>
      <c r="C73" s="87">
        <v>0</v>
      </c>
      <c r="D73" s="88">
        <v>0</v>
      </c>
      <c r="E73" s="89">
        <v>0</v>
      </c>
      <c r="F73" s="90">
        <v>0</v>
      </c>
      <c r="G73" s="87">
        <v>0</v>
      </c>
      <c r="H73" s="90">
        <v>0</v>
      </c>
      <c r="I73" s="91">
        <f t="shared" si="9"/>
        <v>0</v>
      </c>
      <c r="J73" s="92">
        <f t="shared" si="9"/>
        <v>0</v>
      </c>
      <c r="K73" s="2"/>
      <c r="L73" s="31">
        <v>6</v>
      </c>
      <c r="M73" s="13" t="s">
        <v>22</v>
      </c>
      <c r="N73" s="32"/>
      <c r="O73" s="33"/>
      <c r="P73" s="34"/>
      <c r="Q73" s="35"/>
      <c r="R73" s="32"/>
      <c r="S73" s="33"/>
      <c r="T73" s="29">
        <f t="shared" si="10"/>
        <v>0</v>
      </c>
      <c r="U73" s="55">
        <f t="shared" si="10"/>
        <v>0</v>
      </c>
      <c r="V73" s="2"/>
    </row>
    <row r="74" spans="1:22" ht="18" customHeight="1" x14ac:dyDescent="0.15">
      <c r="A74" s="78">
        <v>7</v>
      </c>
      <c r="B74" s="86" t="s">
        <v>23</v>
      </c>
      <c r="C74" s="87">
        <v>19</v>
      </c>
      <c r="D74" s="88">
        <v>4262</v>
      </c>
      <c r="E74" s="89">
        <v>18</v>
      </c>
      <c r="F74" s="90">
        <v>4148</v>
      </c>
      <c r="G74" s="87">
        <v>30</v>
      </c>
      <c r="H74" s="90">
        <v>6912</v>
      </c>
      <c r="I74" s="91">
        <f t="shared" si="9"/>
        <v>7</v>
      </c>
      <c r="J74" s="92">
        <f t="shared" si="9"/>
        <v>1498</v>
      </c>
      <c r="K74" s="2"/>
      <c r="L74" s="31">
        <v>7</v>
      </c>
      <c r="M74" s="13" t="s">
        <v>23</v>
      </c>
      <c r="N74" s="32"/>
      <c r="O74" s="33"/>
      <c r="P74" s="34"/>
      <c r="Q74" s="35"/>
      <c r="R74" s="32"/>
      <c r="S74" s="33"/>
      <c r="T74" s="29">
        <f t="shared" si="10"/>
        <v>0</v>
      </c>
      <c r="U74" s="55">
        <f t="shared" si="10"/>
        <v>0</v>
      </c>
      <c r="V74" s="2"/>
    </row>
    <row r="75" spans="1:22" ht="18" customHeight="1" x14ac:dyDescent="0.15">
      <c r="A75" s="78">
        <v>8</v>
      </c>
      <c r="B75" s="86" t="s">
        <v>24</v>
      </c>
      <c r="C75" s="87">
        <v>0</v>
      </c>
      <c r="D75" s="88">
        <v>0</v>
      </c>
      <c r="E75" s="89">
        <v>0</v>
      </c>
      <c r="F75" s="90">
        <v>0</v>
      </c>
      <c r="G75" s="87">
        <v>0</v>
      </c>
      <c r="H75" s="90">
        <v>0</v>
      </c>
      <c r="I75" s="91">
        <f t="shared" si="9"/>
        <v>0</v>
      </c>
      <c r="J75" s="92">
        <f t="shared" si="9"/>
        <v>0</v>
      </c>
      <c r="K75" s="2"/>
      <c r="L75" s="31">
        <v>8</v>
      </c>
      <c r="M75" s="13" t="s">
        <v>24</v>
      </c>
      <c r="N75" s="32"/>
      <c r="O75" s="33"/>
      <c r="P75" s="34"/>
      <c r="Q75" s="35"/>
      <c r="R75" s="32"/>
      <c r="S75" s="33"/>
      <c r="T75" s="29">
        <f t="shared" si="10"/>
        <v>0</v>
      </c>
      <c r="U75" s="55">
        <f t="shared" si="10"/>
        <v>0</v>
      </c>
      <c r="V75" s="2"/>
    </row>
    <row r="76" spans="1:22" ht="18" customHeight="1" x14ac:dyDescent="0.15">
      <c r="A76" s="78">
        <v>9</v>
      </c>
      <c r="B76" s="86" t="s">
        <v>25</v>
      </c>
      <c r="C76" s="87">
        <v>0</v>
      </c>
      <c r="D76" s="88">
        <v>0</v>
      </c>
      <c r="E76" s="89">
        <v>0</v>
      </c>
      <c r="F76" s="90">
        <v>0</v>
      </c>
      <c r="G76" s="87">
        <v>0</v>
      </c>
      <c r="H76" s="90">
        <v>0</v>
      </c>
      <c r="I76" s="91">
        <f t="shared" si="9"/>
        <v>0</v>
      </c>
      <c r="J76" s="92">
        <f t="shared" si="9"/>
        <v>0</v>
      </c>
      <c r="K76" s="2"/>
      <c r="L76" s="31">
        <v>9</v>
      </c>
      <c r="M76" s="13" t="s">
        <v>25</v>
      </c>
      <c r="N76" s="32"/>
      <c r="O76" s="33"/>
      <c r="P76" s="34"/>
      <c r="Q76" s="35"/>
      <c r="R76" s="32"/>
      <c r="S76" s="33"/>
      <c r="T76" s="29">
        <f t="shared" si="10"/>
        <v>0</v>
      </c>
      <c r="U76" s="55">
        <f t="shared" si="10"/>
        <v>0</v>
      </c>
      <c r="V76" s="2"/>
    </row>
    <row r="77" spans="1:22" ht="18" customHeight="1" x14ac:dyDescent="0.15">
      <c r="A77" s="78">
        <v>10</v>
      </c>
      <c r="B77" s="86" t="s">
        <v>26</v>
      </c>
      <c r="C77" s="87">
        <v>0</v>
      </c>
      <c r="D77" s="88">
        <v>0</v>
      </c>
      <c r="E77" s="89">
        <v>0</v>
      </c>
      <c r="F77" s="90">
        <v>0</v>
      </c>
      <c r="G77" s="87">
        <v>0</v>
      </c>
      <c r="H77" s="90">
        <v>0</v>
      </c>
      <c r="I77" s="91">
        <f t="shared" si="9"/>
        <v>0</v>
      </c>
      <c r="J77" s="92">
        <f t="shared" si="9"/>
        <v>0</v>
      </c>
      <c r="K77" s="2"/>
      <c r="L77" s="31">
        <v>10</v>
      </c>
      <c r="M77" s="13" t="s">
        <v>26</v>
      </c>
      <c r="N77" s="32"/>
      <c r="O77" s="33"/>
      <c r="P77" s="34"/>
      <c r="Q77" s="35"/>
      <c r="R77" s="32"/>
      <c r="S77" s="33"/>
      <c r="T77" s="29">
        <f t="shared" si="10"/>
        <v>0</v>
      </c>
      <c r="U77" s="55">
        <f t="shared" si="10"/>
        <v>0</v>
      </c>
      <c r="V77" s="2"/>
    </row>
    <row r="78" spans="1:22" ht="18" customHeight="1" x14ac:dyDescent="0.15">
      <c r="A78" s="78">
        <v>11</v>
      </c>
      <c r="B78" s="86" t="s">
        <v>27</v>
      </c>
      <c r="C78" s="87">
        <v>75</v>
      </c>
      <c r="D78" s="88">
        <v>9447</v>
      </c>
      <c r="E78" s="89">
        <v>36</v>
      </c>
      <c r="F78" s="90">
        <v>648</v>
      </c>
      <c r="G78" s="87">
        <v>10</v>
      </c>
      <c r="H78" s="90">
        <v>2235</v>
      </c>
      <c r="I78" s="91">
        <f t="shared" si="9"/>
        <v>101</v>
      </c>
      <c r="J78" s="92">
        <f t="shared" si="9"/>
        <v>7860</v>
      </c>
      <c r="K78" s="2"/>
      <c r="L78" s="31">
        <v>11</v>
      </c>
      <c r="M78" s="13" t="s">
        <v>27</v>
      </c>
      <c r="N78" s="32"/>
      <c r="O78" s="33"/>
      <c r="P78" s="34"/>
      <c r="Q78" s="35"/>
      <c r="R78" s="32"/>
      <c r="S78" s="33"/>
      <c r="T78" s="29">
        <f t="shared" si="10"/>
        <v>0</v>
      </c>
      <c r="U78" s="55">
        <f t="shared" si="10"/>
        <v>0</v>
      </c>
      <c r="V78" s="2"/>
    </row>
    <row r="79" spans="1:22" ht="18" customHeight="1" x14ac:dyDescent="0.15">
      <c r="A79" s="78">
        <v>12</v>
      </c>
      <c r="B79" s="86" t="s">
        <v>28</v>
      </c>
      <c r="C79" s="87">
        <v>0</v>
      </c>
      <c r="D79" s="88">
        <v>0</v>
      </c>
      <c r="E79" s="89">
        <v>0</v>
      </c>
      <c r="F79" s="90">
        <v>0</v>
      </c>
      <c r="G79" s="87">
        <v>0</v>
      </c>
      <c r="H79" s="90">
        <v>0</v>
      </c>
      <c r="I79" s="91">
        <f t="shared" si="9"/>
        <v>0</v>
      </c>
      <c r="J79" s="92">
        <f t="shared" si="9"/>
        <v>0</v>
      </c>
      <c r="K79" s="2"/>
      <c r="L79" s="31">
        <v>12</v>
      </c>
      <c r="M79" s="13" t="s">
        <v>28</v>
      </c>
      <c r="N79" s="32"/>
      <c r="O79" s="33"/>
      <c r="P79" s="34"/>
      <c r="Q79" s="35"/>
      <c r="R79" s="32"/>
      <c r="S79" s="33"/>
      <c r="T79" s="29">
        <f t="shared" si="10"/>
        <v>0</v>
      </c>
      <c r="U79" s="55">
        <f t="shared" si="10"/>
        <v>0</v>
      </c>
      <c r="V79" s="2"/>
    </row>
    <row r="80" spans="1:22" ht="18" customHeight="1" x14ac:dyDescent="0.15">
      <c r="A80" s="78">
        <v>13</v>
      </c>
      <c r="B80" s="86" t="s">
        <v>29</v>
      </c>
      <c r="C80" s="87">
        <v>990</v>
      </c>
      <c r="D80" s="88">
        <v>383379</v>
      </c>
      <c r="E80" s="89">
        <v>782</v>
      </c>
      <c r="F80" s="90">
        <v>238597</v>
      </c>
      <c r="G80" s="87">
        <v>669</v>
      </c>
      <c r="H80" s="90">
        <v>240856</v>
      </c>
      <c r="I80" s="91">
        <f t="shared" si="9"/>
        <v>1103</v>
      </c>
      <c r="J80" s="92">
        <f t="shared" si="9"/>
        <v>381120</v>
      </c>
      <c r="K80" s="2"/>
      <c r="L80" s="31">
        <v>13</v>
      </c>
      <c r="M80" s="13" t="s">
        <v>29</v>
      </c>
      <c r="N80" s="32"/>
      <c r="O80" s="33"/>
      <c r="P80" s="34"/>
      <c r="Q80" s="35"/>
      <c r="R80" s="32"/>
      <c r="S80" s="33"/>
      <c r="T80" s="29">
        <f t="shared" si="10"/>
        <v>0</v>
      </c>
      <c r="U80" s="55">
        <f t="shared" si="10"/>
        <v>0</v>
      </c>
      <c r="V80" s="2"/>
    </row>
    <row r="81" spans="1:22" ht="18" customHeight="1" x14ac:dyDescent="0.15">
      <c r="A81" s="78">
        <v>14</v>
      </c>
      <c r="B81" s="86" t="s">
        <v>30</v>
      </c>
      <c r="C81" s="87">
        <v>20</v>
      </c>
      <c r="D81" s="88">
        <v>3600</v>
      </c>
      <c r="E81" s="89">
        <v>30</v>
      </c>
      <c r="F81" s="90">
        <v>5400</v>
      </c>
      <c r="G81" s="87">
        <v>30</v>
      </c>
      <c r="H81" s="90">
        <v>5400</v>
      </c>
      <c r="I81" s="91">
        <f t="shared" si="9"/>
        <v>20</v>
      </c>
      <c r="J81" s="92">
        <f t="shared" si="9"/>
        <v>3600</v>
      </c>
      <c r="K81" s="2"/>
      <c r="L81" s="31">
        <v>14</v>
      </c>
      <c r="M81" s="13" t="s">
        <v>30</v>
      </c>
      <c r="N81" s="32"/>
      <c r="O81" s="33"/>
      <c r="P81" s="34"/>
      <c r="Q81" s="35"/>
      <c r="R81" s="32"/>
      <c r="S81" s="33"/>
      <c r="T81" s="29">
        <f t="shared" si="10"/>
        <v>0</v>
      </c>
      <c r="U81" s="55">
        <f t="shared" si="10"/>
        <v>0</v>
      </c>
      <c r="V81" s="2"/>
    </row>
    <row r="82" spans="1:22" ht="18" customHeight="1" x14ac:dyDescent="0.15">
      <c r="A82" s="78">
        <v>15</v>
      </c>
      <c r="B82" s="86" t="s">
        <v>31</v>
      </c>
      <c r="C82" s="87">
        <v>593</v>
      </c>
      <c r="D82" s="88">
        <v>131217</v>
      </c>
      <c r="E82" s="89" ph="1">
        <v>662</v>
      </c>
      <c r="F82" s="90">
        <v>89458</v>
      </c>
      <c r="G82" s="87">
        <v>670</v>
      </c>
      <c r="H82" s="90">
        <v>94937</v>
      </c>
      <c r="I82" s="91">
        <f t="shared" si="9"/>
        <v>585</v>
      </c>
      <c r="J82" s="92">
        <f t="shared" si="9"/>
        <v>125738</v>
      </c>
      <c r="K82" s="2"/>
      <c r="L82" s="31">
        <v>15</v>
      </c>
      <c r="M82" s="13" t="s">
        <v>31</v>
      </c>
      <c r="N82" s="32"/>
      <c r="O82" s="33"/>
      <c r="P82" s="34"/>
      <c r="Q82" s="35"/>
      <c r="R82" s="32"/>
      <c r="S82" s="33"/>
      <c r="T82" s="29">
        <f t="shared" si="10"/>
        <v>0</v>
      </c>
      <c r="U82" s="55">
        <f t="shared" si="10"/>
        <v>0</v>
      </c>
      <c r="V82" s="2"/>
    </row>
    <row r="83" spans="1:22" ht="18" customHeight="1" x14ac:dyDescent="0.15">
      <c r="A83" s="78">
        <v>16</v>
      </c>
      <c r="B83" s="86" t="s">
        <v>32</v>
      </c>
      <c r="C83" s="87">
        <v>822</v>
      </c>
      <c r="D83" s="88">
        <v>2298849</v>
      </c>
      <c r="E83" s="89">
        <v>2261</v>
      </c>
      <c r="F83" s="90">
        <v>10108079</v>
      </c>
      <c r="G83" s="87">
        <v>2405</v>
      </c>
      <c r="H83" s="90">
        <v>11136003</v>
      </c>
      <c r="I83" s="91">
        <f t="shared" si="9"/>
        <v>678</v>
      </c>
      <c r="J83" s="92">
        <f t="shared" si="9"/>
        <v>1270925</v>
      </c>
      <c r="K83" s="2"/>
      <c r="L83" s="31">
        <v>16</v>
      </c>
      <c r="M83" s="13" t="s">
        <v>32</v>
      </c>
      <c r="N83" s="32"/>
      <c r="O83" s="33"/>
      <c r="P83" s="34"/>
      <c r="Q83" s="35"/>
      <c r="R83" s="32"/>
      <c r="S83" s="33"/>
      <c r="T83" s="29">
        <f t="shared" si="10"/>
        <v>0</v>
      </c>
      <c r="U83" s="55">
        <f t="shared" si="10"/>
        <v>0</v>
      </c>
      <c r="V83" s="2"/>
    </row>
    <row r="84" spans="1:22" ht="18" customHeight="1" x14ac:dyDescent="0.15">
      <c r="A84" s="78">
        <v>17</v>
      </c>
      <c r="B84" s="86" t="s">
        <v>33</v>
      </c>
      <c r="C84" s="87">
        <v>779</v>
      </c>
      <c r="D84" s="88">
        <v>185099</v>
      </c>
      <c r="E84" s="89">
        <v>424</v>
      </c>
      <c r="F84" s="90">
        <v>272391</v>
      </c>
      <c r="G84" s="87">
        <v>389</v>
      </c>
      <c r="H84" s="90">
        <v>234812</v>
      </c>
      <c r="I84" s="91">
        <f t="shared" si="9"/>
        <v>814</v>
      </c>
      <c r="J84" s="92">
        <f t="shared" si="9"/>
        <v>222678</v>
      </c>
      <c r="K84" s="2"/>
      <c r="L84" s="31">
        <v>17</v>
      </c>
      <c r="M84" s="13" t="s">
        <v>33</v>
      </c>
      <c r="N84" s="32"/>
      <c r="O84" s="33"/>
      <c r="P84" s="34"/>
      <c r="Q84" s="35"/>
      <c r="R84" s="32"/>
      <c r="S84" s="33"/>
      <c r="T84" s="29">
        <f t="shared" si="10"/>
        <v>0</v>
      </c>
      <c r="U84" s="55">
        <f t="shared" si="10"/>
        <v>0</v>
      </c>
      <c r="V84" s="2"/>
    </row>
    <row r="85" spans="1:22" ht="18" customHeight="1" x14ac:dyDescent="0.15">
      <c r="A85" s="78">
        <v>18</v>
      </c>
      <c r="B85" s="86" t="s">
        <v>34</v>
      </c>
      <c r="C85" s="87">
        <v>118</v>
      </c>
      <c r="D85" s="88">
        <v>95820</v>
      </c>
      <c r="E85" s="89">
        <v>106</v>
      </c>
      <c r="F85" s="90">
        <v>88215</v>
      </c>
      <c r="G85" s="87">
        <v>82</v>
      </c>
      <c r="H85" s="90">
        <v>68220</v>
      </c>
      <c r="I85" s="91">
        <f t="shared" si="9"/>
        <v>142</v>
      </c>
      <c r="J85" s="92">
        <f t="shared" si="9"/>
        <v>115815</v>
      </c>
      <c r="K85" s="2"/>
      <c r="L85" s="31">
        <v>18</v>
      </c>
      <c r="M85" s="13" t="s">
        <v>34</v>
      </c>
      <c r="N85" s="32"/>
      <c r="O85" s="33"/>
      <c r="P85" s="34"/>
      <c r="Q85" s="35"/>
      <c r="R85" s="32"/>
      <c r="S85" s="33"/>
      <c r="T85" s="29">
        <f t="shared" si="10"/>
        <v>0</v>
      </c>
      <c r="U85" s="55">
        <f t="shared" si="10"/>
        <v>0</v>
      </c>
      <c r="V85" s="2"/>
    </row>
    <row r="86" spans="1:22" ht="18" customHeight="1" x14ac:dyDescent="0.15">
      <c r="A86" s="78">
        <v>19</v>
      </c>
      <c r="B86" s="86" t="s">
        <v>35</v>
      </c>
      <c r="C86" s="87">
        <v>858</v>
      </c>
      <c r="D86" s="88">
        <v>1554943</v>
      </c>
      <c r="E86" s="89">
        <v>825</v>
      </c>
      <c r="F86" s="90">
        <v>1497220</v>
      </c>
      <c r="G86" s="87">
        <v>913</v>
      </c>
      <c r="H86" s="90">
        <v>1674862</v>
      </c>
      <c r="I86" s="91">
        <f t="shared" si="9"/>
        <v>770</v>
      </c>
      <c r="J86" s="92">
        <f t="shared" si="9"/>
        <v>1377301</v>
      </c>
      <c r="K86" s="2"/>
      <c r="L86" s="31">
        <v>19</v>
      </c>
      <c r="M86" s="13" t="s">
        <v>35</v>
      </c>
      <c r="N86" s="32"/>
      <c r="O86" s="33"/>
      <c r="P86" s="34"/>
      <c r="Q86" s="35"/>
      <c r="R86" s="32"/>
      <c r="S86" s="33"/>
      <c r="T86" s="29">
        <f t="shared" si="10"/>
        <v>0</v>
      </c>
      <c r="U86" s="55">
        <f t="shared" si="10"/>
        <v>0</v>
      </c>
      <c r="V86" s="2"/>
    </row>
    <row r="87" spans="1:22" ht="18" customHeight="1" x14ac:dyDescent="0.15">
      <c r="A87" s="78">
        <v>20</v>
      </c>
      <c r="B87" s="86" t="s">
        <v>36</v>
      </c>
      <c r="C87" s="87">
        <v>21</v>
      </c>
      <c r="D87" s="88">
        <v>2937</v>
      </c>
      <c r="E87" s="89">
        <v>51</v>
      </c>
      <c r="F87" s="90">
        <v>8370</v>
      </c>
      <c r="G87" s="87">
        <v>5</v>
      </c>
      <c r="H87" s="90">
        <v>750</v>
      </c>
      <c r="I87" s="91">
        <f t="shared" si="9"/>
        <v>67</v>
      </c>
      <c r="J87" s="92">
        <f t="shared" si="9"/>
        <v>10557</v>
      </c>
      <c r="K87" s="2"/>
      <c r="L87" s="31">
        <v>20</v>
      </c>
      <c r="M87" s="13" t="s">
        <v>36</v>
      </c>
      <c r="N87" s="32">
        <v>209</v>
      </c>
      <c r="O87" s="33">
        <v>28500</v>
      </c>
      <c r="P87" s="34">
        <v>15</v>
      </c>
      <c r="Q87" s="35">
        <v>15000</v>
      </c>
      <c r="R87" s="32">
        <v>15</v>
      </c>
      <c r="S87" s="33">
        <v>15000</v>
      </c>
      <c r="T87" s="29">
        <f t="shared" si="10"/>
        <v>209</v>
      </c>
      <c r="U87" s="55">
        <f t="shared" si="10"/>
        <v>28500</v>
      </c>
      <c r="V87" s="2"/>
    </row>
    <row r="88" spans="1:22" ht="18" customHeight="1" x14ac:dyDescent="0.15">
      <c r="A88" s="78">
        <v>21</v>
      </c>
      <c r="B88" s="86" t="s">
        <v>37</v>
      </c>
      <c r="C88" s="87">
        <v>158</v>
      </c>
      <c r="D88" s="88">
        <v>71720</v>
      </c>
      <c r="E88" s="89">
        <v>139</v>
      </c>
      <c r="F88" s="90">
        <v>64415</v>
      </c>
      <c r="G88" s="87">
        <v>130</v>
      </c>
      <c r="H88" s="90">
        <v>60826</v>
      </c>
      <c r="I88" s="91">
        <f t="shared" si="9"/>
        <v>167</v>
      </c>
      <c r="J88" s="92">
        <f t="shared" si="9"/>
        <v>75309</v>
      </c>
      <c r="K88" s="2"/>
      <c r="L88" s="31">
        <v>21</v>
      </c>
      <c r="M88" s="13" t="s">
        <v>37</v>
      </c>
      <c r="N88" s="32">
        <v>7</v>
      </c>
      <c r="O88" s="33">
        <v>4535</v>
      </c>
      <c r="P88" s="34">
        <v>0</v>
      </c>
      <c r="Q88" s="35">
        <v>2300</v>
      </c>
      <c r="R88" s="32">
        <v>0</v>
      </c>
      <c r="S88" s="33">
        <v>1800</v>
      </c>
      <c r="T88" s="29">
        <f t="shared" si="10"/>
        <v>7</v>
      </c>
      <c r="U88" s="55">
        <f t="shared" si="10"/>
        <v>5035</v>
      </c>
      <c r="V88" s="2"/>
    </row>
    <row r="89" spans="1:22" ht="18" customHeight="1" x14ac:dyDescent="0.15">
      <c r="A89" s="78">
        <v>22</v>
      </c>
      <c r="B89" s="86" t="s">
        <v>38</v>
      </c>
      <c r="C89" s="87">
        <v>5044</v>
      </c>
      <c r="D89" s="88">
        <v>408450</v>
      </c>
      <c r="E89" s="89">
        <v>169</v>
      </c>
      <c r="F89" s="90">
        <v>5923</v>
      </c>
      <c r="G89" s="87">
        <v>1662</v>
      </c>
      <c r="H89" s="90">
        <v>116349</v>
      </c>
      <c r="I89" s="91">
        <f t="shared" si="9"/>
        <v>3551</v>
      </c>
      <c r="J89" s="92">
        <f t="shared" si="9"/>
        <v>298024</v>
      </c>
      <c r="K89" s="2"/>
      <c r="L89" s="31">
        <v>22</v>
      </c>
      <c r="M89" s="13" t="s">
        <v>38</v>
      </c>
      <c r="N89" s="32"/>
      <c r="O89" s="33"/>
      <c r="P89" s="34"/>
      <c r="Q89" s="35"/>
      <c r="R89" s="32"/>
      <c r="S89" s="33"/>
      <c r="T89" s="29">
        <f t="shared" si="10"/>
        <v>0</v>
      </c>
      <c r="U89" s="55">
        <f t="shared" si="10"/>
        <v>0</v>
      </c>
      <c r="V89" s="2"/>
    </row>
    <row r="90" spans="1:22" ht="18" customHeight="1" x14ac:dyDescent="0.15">
      <c r="A90" s="78">
        <v>23</v>
      </c>
      <c r="B90" s="86" t="s">
        <v>39</v>
      </c>
      <c r="C90" s="87">
        <v>212</v>
      </c>
      <c r="D90" s="88">
        <v>163991</v>
      </c>
      <c r="E90" s="89">
        <v>97</v>
      </c>
      <c r="F90" s="90">
        <v>75054</v>
      </c>
      <c r="G90" s="87">
        <v>69</v>
      </c>
      <c r="H90" s="90">
        <v>57202</v>
      </c>
      <c r="I90" s="91">
        <f t="shared" si="9"/>
        <v>240</v>
      </c>
      <c r="J90" s="92">
        <f t="shared" si="9"/>
        <v>181843</v>
      </c>
      <c r="K90" s="2"/>
      <c r="L90" s="31">
        <v>23</v>
      </c>
      <c r="M90" s="13" t="s">
        <v>39</v>
      </c>
      <c r="N90" s="32"/>
      <c r="O90" s="33"/>
      <c r="P90" s="34"/>
      <c r="Q90" s="35"/>
      <c r="R90" s="32"/>
      <c r="S90" s="33"/>
      <c r="T90" s="29">
        <f t="shared" si="10"/>
        <v>0</v>
      </c>
      <c r="U90" s="55">
        <f t="shared" si="10"/>
        <v>0</v>
      </c>
      <c r="V90" s="2"/>
    </row>
    <row r="91" spans="1:22" ht="18" customHeight="1" x14ac:dyDescent="0.15">
      <c r="A91" s="78">
        <v>24</v>
      </c>
      <c r="B91" s="86" t="s">
        <v>40</v>
      </c>
      <c r="C91" s="87">
        <v>2527</v>
      </c>
      <c r="D91" s="88">
        <v>282653</v>
      </c>
      <c r="E91" s="89">
        <v>1166</v>
      </c>
      <c r="F91" s="90">
        <v>98422</v>
      </c>
      <c r="G91" s="87">
        <v>1298</v>
      </c>
      <c r="H91" s="90">
        <v>98631</v>
      </c>
      <c r="I91" s="91">
        <f t="shared" si="9"/>
        <v>2395</v>
      </c>
      <c r="J91" s="92">
        <f t="shared" si="9"/>
        <v>282444</v>
      </c>
      <c r="K91" s="2"/>
      <c r="L91" s="31">
        <v>24</v>
      </c>
      <c r="M91" s="13" t="s">
        <v>40</v>
      </c>
      <c r="N91" s="32"/>
      <c r="O91" s="33"/>
      <c r="P91" s="34"/>
      <c r="Q91" s="35"/>
      <c r="R91" s="32"/>
      <c r="S91" s="33"/>
      <c r="T91" s="56">
        <f t="shared" si="10"/>
        <v>0</v>
      </c>
      <c r="U91" s="55">
        <f t="shared" si="10"/>
        <v>0</v>
      </c>
      <c r="V91" s="2"/>
    </row>
    <row r="92" spans="1:22" ht="18" customHeight="1" x14ac:dyDescent="0.15">
      <c r="A92" s="78">
        <v>25</v>
      </c>
      <c r="B92" s="86" t="s">
        <v>41</v>
      </c>
      <c r="C92" s="87">
        <v>2713</v>
      </c>
      <c r="D92" s="88">
        <v>1228083</v>
      </c>
      <c r="E92" s="89">
        <v>3080</v>
      </c>
      <c r="F92" s="90">
        <v>865654</v>
      </c>
      <c r="G92" s="87">
        <v>3036</v>
      </c>
      <c r="H92" s="90">
        <v>1236945</v>
      </c>
      <c r="I92" s="91">
        <f t="shared" si="9"/>
        <v>2757</v>
      </c>
      <c r="J92" s="92">
        <f t="shared" si="9"/>
        <v>856792</v>
      </c>
      <c r="K92" s="2"/>
      <c r="L92" s="31">
        <v>25</v>
      </c>
      <c r="M92" s="13" t="s">
        <v>41</v>
      </c>
      <c r="N92" s="32">
        <v>1868</v>
      </c>
      <c r="O92" s="33">
        <v>700500</v>
      </c>
      <c r="P92" s="34">
        <v>1015</v>
      </c>
      <c r="Q92" s="35">
        <v>380625</v>
      </c>
      <c r="R92" s="32">
        <v>965</v>
      </c>
      <c r="S92" s="33">
        <v>361875</v>
      </c>
      <c r="T92" s="34">
        <f t="shared" si="10"/>
        <v>1918</v>
      </c>
      <c r="U92" s="55">
        <f t="shared" si="10"/>
        <v>719250</v>
      </c>
      <c r="V92" s="2"/>
    </row>
    <row r="93" spans="1:22" ht="18" customHeight="1" x14ac:dyDescent="0.15">
      <c r="A93" s="78">
        <v>26</v>
      </c>
      <c r="B93" s="86" t="s">
        <v>42</v>
      </c>
      <c r="C93" s="87">
        <v>3674</v>
      </c>
      <c r="D93" s="88">
        <v>1047628</v>
      </c>
      <c r="E93" s="93">
        <v>5285</v>
      </c>
      <c r="F93" s="90">
        <v>1796862</v>
      </c>
      <c r="G93" s="87">
        <v>5201</v>
      </c>
      <c r="H93" s="90">
        <v>1790562</v>
      </c>
      <c r="I93" s="91">
        <f t="shared" si="9"/>
        <v>3758</v>
      </c>
      <c r="J93" s="92">
        <f t="shared" si="9"/>
        <v>1053928</v>
      </c>
      <c r="K93" s="2"/>
      <c r="L93" s="31">
        <v>26</v>
      </c>
      <c r="M93" s="13" t="s">
        <v>42</v>
      </c>
      <c r="N93" s="32"/>
      <c r="O93" s="33"/>
      <c r="P93" s="34"/>
      <c r="Q93" s="35"/>
      <c r="R93" s="32"/>
      <c r="S93" s="33"/>
      <c r="T93" s="29">
        <f t="shared" si="10"/>
        <v>0</v>
      </c>
      <c r="U93" s="55">
        <f t="shared" si="10"/>
        <v>0</v>
      </c>
      <c r="V93" s="2"/>
    </row>
    <row r="94" spans="1:22" ht="18" customHeight="1" x14ac:dyDescent="0.15">
      <c r="A94" s="78">
        <v>27</v>
      </c>
      <c r="B94" s="86" t="s">
        <v>43</v>
      </c>
      <c r="C94" s="87">
        <v>43830</v>
      </c>
      <c r="D94" s="88">
        <v>6013520</v>
      </c>
      <c r="E94" s="89">
        <v>21904</v>
      </c>
      <c r="F94" s="90">
        <v>3461710</v>
      </c>
      <c r="G94" s="87">
        <v>20351</v>
      </c>
      <c r="H94" s="90">
        <v>3204930</v>
      </c>
      <c r="I94" s="91">
        <f t="shared" si="9"/>
        <v>45383</v>
      </c>
      <c r="J94" s="92">
        <f t="shared" si="9"/>
        <v>6270300</v>
      </c>
      <c r="K94" s="2"/>
      <c r="L94" s="31">
        <v>27</v>
      </c>
      <c r="M94" s="13" t="s">
        <v>43</v>
      </c>
      <c r="N94" s="32"/>
      <c r="O94" s="33"/>
      <c r="P94" s="34"/>
      <c r="Q94" s="35"/>
      <c r="R94" s="32"/>
      <c r="S94" s="33"/>
      <c r="T94" s="29">
        <f t="shared" si="10"/>
        <v>0</v>
      </c>
      <c r="U94" s="55">
        <f t="shared" si="10"/>
        <v>0</v>
      </c>
      <c r="V94" s="2"/>
    </row>
    <row r="95" spans="1:22" ht="18" customHeight="1" x14ac:dyDescent="0.15">
      <c r="A95" s="78">
        <v>28</v>
      </c>
      <c r="B95" s="86" t="s">
        <v>44</v>
      </c>
      <c r="C95" s="87">
        <v>336</v>
      </c>
      <c r="D95" s="88">
        <v>636550</v>
      </c>
      <c r="E95" s="89">
        <v>19</v>
      </c>
      <c r="F95" s="90">
        <v>3200</v>
      </c>
      <c r="G95" s="87">
        <v>200</v>
      </c>
      <c r="H95" s="90">
        <v>325636</v>
      </c>
      <c r="I95" s="91">
        <f t="shared" si="9"/>
        <v>155</v>
      </c>
      <c r="J95" s="92">
        <f t="shared" si="9"/>
        <v>314114</v>
      </c>
      <c r="K95" s="2"/>
      <c r="L95" s="31">
        <v>28</v>
      </c>
      <c r="M95" s="13" t="s">
        <v>44</v>
      </c>
      <c r="N95" s="32"/>
      <c r="O95" s="33"/>
      <c r="P95" s="34"/>
      <c r="Q95" s="35"/>
      <c r="R95" s="32"/>
      <c r="S95" s="33"/>
      <c r="T95" s="29">
        <f t="shared" si="10"/>
        <v>0</v>
      </c>
      <c r="U95" s="55">
        <f t="shared" si="10"/>
        <v>0</v>
      </c>
      <c r="V95" s="2"/>
    </row>
    <row r="96" spans="1:22" ht="18" customHeight="1" x14ac:dyDescent="0.15">
      <c r="A96" s="78">
        <v>29</v>
      </c>
      <c r="B96" s="86" t="s">
        <v>45</v>
      </c>
      <c r="C96" s="87">
        <v>12383</v>
      </c>
      <c r="D96" s="88">
        <v>3702233</v>
      </c>
      <c r="E96" s="89">
        <v>8171</v>
      </c>
      <c r="F96" s="90">
        <v>2396409</v>
      </c>
      <c r="G96" s="87">
        <v>8547</v>
      </c>
      <c r="H96" s="90">
        <v>2599818</v>
      </c>
      <c r="I96" s="91">
        <f t="shared" si="9"/>
        <v>12007</v>
      </c>
      <c r="J96" s="92">
        <f t="shared" si="9"/>
        <v>3498824</v>
      </c>
      <c r="K96" s="2"/>
      <c r="L96" s="31">
        <v>29</v>
      </c>
      <c r="M96" s="13" t="s">
        <v>45</v>
      </c>
      <c r="N96" s="32"/>
      <c r="O96" s="33"/>
      <c r="P96" s="34"/>
      <c r="Q96" s="35"/>
      <c r="R96" s="32"/>
      <c r="S96" s="33"/>
      <c r="T96" s="29">
        <f t="shared" si="10"/>
        <v>0</v>
      </c>
      <c r="U96" s="55">
        <f t="shared" si="10"/>
        <v>0</v>
      </c>
      <c r="V96" s="2"/>
    </row>
    <row r="97" spans="1:22" ht="18" customHeight="1" x14ac:dyDescent="0.15">
      <c r="A97" s="78">
        <v>30</v>
      </c>
      <c r="B97" s="86" t="s">
        <v>46</v>
      </c>
      <c r="C97" s="87">
        <v>151</v>
      </c>
      <c r="D97" s="88">
        <v>119064</v>
      </c>
      <c r="E97" s="89">
        <v>62</v>
      </c>
      <c r="F97" s="94">
        <v>31680</v>
      </c>
      <c r="G97" s="87">
        <v>113</v>
      </c>
      <c r="H97" s="90">
        <v>29610</v>
      </c>
      <c r="I97" s="91">
        <f t="shared" si="9"/>
        <v>100</v>
      </c>
      <c r="J97" s="92">
        <f t="shared" si="9"/>
        <v>121134</v>
      </c>
      <c r="K97" s="2"/>
      <c r="L97" s="31">
        <v>30</v>
      </c>
      <c r="M97" s="13" t="s">
        <v>46</v>
      </c>
      <c r="N97" s="32"/>
      <c r="O97" s="33"/>
      <c r="P97" s="34"/>
      <c r="Q97" s="35"/>
      <c r="R97" s="32"/>
      <c r="S97" s="33"/>
      <c r="T97" s="29">
        <f t="shared" si="10"/>
        <v>0</v>
      </c>
      <c r="U97" s="55">
        <f t="shared" si="10"/>
        <v>0</v>
      </c>
      <c r="V97" s="2"/>
    </row>
    <row r="98" spans="1:22" ht="18" customHeight="1" x14ac:dyDescent="0.15">
      <c r="A98" s="78">
        <v>31</v>
      </c>
      <c r="B98" s="86" t="s">
        <v>47</v>
      </c>
      <c r="C98" s="87">
        <v>36</v>
      </c>
      <c r="D98" s="88">
        <v>2688</v>
      </c>
      <c r="E98" s="89">
        <v>20</v>
      </c>
      <c r="F98" s="90">
        <v>1581</v>
      </c>
      <c r="G98" s="87">
        <v>20</v>
      </c>
      <c r="H98" s="90">
        <v>1528</v>
      </c>
      <c r="I98" s="91">
        <f t="shared" si="9"/>
        <v>36</v>
      </c>
      <c r="J98" s="92">
        <f t="shared" si="9"/>
        <v>2741</v>
      </c>
      <c r="K98" s="2"/>
      <c r="L98" s="31">
        <v>31</v>
      </c>
      <c r="M98" s="13" t="s">
        <v>47</v>
      </c>
      <c r="N98" s="32"/>
      <c r="O98" s="33"/>
      <c r="P98" s="34"/>
      <c r="Q98" s="35"/>
      <c r="R98" s="32"/>
      <c r="S98" s="33"/>
      <c r="T98" s="29">
        <f t="shared" si="10"/>
        <v>0</v>
      </c>
      <c r="U98" s="55">
        <f t="shared" si="10"/>
        <v>0</v>
      </c>
      <c r="V98" s="2"/>
    </row>
    <row r="99" spans="1:22" ht="18" customHeight="1" x14ac:dyDescent="0.15">
      <c r="A99" s="78">
        <v>32</v>
      </c>
      <c r="B99" s="86" t="s">
        <v>48</v>
      </c>
      <c r="C99" s="87">
        <v>73</v>
      </c>
      <c r="D99" s="88">
        <v>9438</v>
      </c>
      <c r="E99" s="89">
        <v>100</v>
      </c>
      <c r="F99" s="90">
        <v>13100</v>
      </c>
      <c r="G99" s="87">
        <v>74</v>
      </c>
      <c r="H99" s="90">
        <v>9850</v>
      </c>
      <c r="I99" s="91">
        <f t="shared" si="9"/>
        <v>99</v>
      </c>
      <c r="J99" s="92">
        <f t="shared" si="9"/>
        <v>12688</v>
      </c>
      <c r="K99" s="2"/>
      <c r="L99" s="31">
        <v>32</v>
      </c>
      <c r="M99" s="13" t="s">
        <v>48</v>
      </c>
      <c r="N99" s="32"/>
      <c r="O99" s="33"/>
      <c r="P99" s="34"/>
      <c r="Q99" s="35"/>
      <c r="R99" s="32"/>
      <c r="S99" s="33"/>
      <c r="T99" s="29">
        <f t="shared" si="10"/>
        <v>0</v>
      </c>
      <c r="U99" s="55">
        <f t="shared" si="10"/>
        <v>0</v>
      </c>
      <c r="V99" s="2"/>
    </row>
    <row r="100" spans="1:22" ht="18" customHeight="1" x14ac:dyDescent="0.15">
      <c r="A100" s="78">
        <v>33</v>
      </c>
      <c r="B100" s="86" t="s">
        <v>49</v>
      </c>
      <c r="C100" s="87">
        <v>23990</v>
      </c>
      <c r="D100" s="88">
        <v>1821290</v>
      </c>
      <c r="E100" s="89">
        <v>25189</v>
      </c>
      <c r="F100" s="90">
        <v>8547747</v>
      </c>
      <c r="G100" s="87">
        <v>25061</v>
      </c>
      <c r="H100" s="90">
        <v>8573570</v>
      </c>
      <c r="I100" s="91">
        <f t="shared" si="9"/>
        <v>24118</v>
      </c>
      <c r="J100" s="92">
        <f t="shared" si="9"/>
        <v>1795467</v>
      </c>
      <c r="K100" s="2"/>
      <c r="L100" s="31">
        <v>33</v>
      </c>
      <c r="M100" s="13" t="s">
        <v>49</v>
      </c>
      <c r="N100" s="32"/>
      <c r="O100" s="33"/>
      <c r="P100" s="34"/>
      <c r="Q100" s="35"/>
      <c r="R100" s="32"/>
      <c r="S100" s="33"/>
      <c r="T100" s="29">
        <f t="shared" si="10"/>
        <v>0</v>
      </c>
      <c r="U100" s="55">
        <f t="shared" si="10"/>
        <v>0</v>
      </c>
      <c r="V100" s="2"/>
    </row>
    <row r="101" spans="1:22" ht="18" customHeight="1" x14ac:dyDescent="0.15">
      <c r="A101" s="78">
        <v>34</v>
      </c>
      <c r="B101" s="86" t="s">
        <v>84</v>
      </c>
      <c r="C101" s="87">
        <v>2094</v>
      </c>
      <c r="D101" s="88">
        <v>224735</v>
      </c>
      <c r="E101" s="89">
        <v>19748</v>
      </c>
      <c r="F101" s="90">
        <v>1339448</v>
      </c>
      <c r="G101" s="87">
        <v>19128</v>
      </c>
      <c r="H101" s="90">
        <v>1291723</v>
      </c>
      <c r="I101" s="91">
        <f t="shared" si="9"/>
        <v>2714</v>
      </c>
      <c r="J101" s="92">
        <f t="shared" si="9"/>
        <v>272460</v>
      </c>
      <c r="K101" s="2"/>
      <c r="L101" s="31">
        <v>34</v>
      </c>
      <c r="M101" s="13" t="s">
        <v>50</v>
      </c>
      <c r="N101" s="32"/>
      <c r="O101" s="33"/>
      <c r="P101" s="34"/>
      <c r="Q101" s="35"/>
      <c r="R101" s="32"/>
      <c r="S101" s="33"/>
      <c r="T101" s="29">
        <f t="shared" si="10"/>
        <v>0</v>
      </c>
      <c r="U101" s="55">
        <f t="shared" si="10"/>
        <v>0</v>
      </c>
      <c r="V101" s="2"/>
    </row>
    <row r="102" spans="1:22" ht="18" customHeight="1" x14ac:dyDescent="0.15">
      <c r="A102" s="78">
        <v>35</v>
      </c>
      <c r="B102" s="86" t="s">
        <v>51</v>
      </c>
      <c r="C102" s="87">
        <v>71</v>
      </c>
      <c r="D102" s="88">
        <v>52415</v>
      </c>
      <c r="E102" s="89">
        <v>12</v>
      </c>
      <c r="F102" s="90">
        <v>13473</v>
      </c>
      <c r="G102" s="87">
        <v>9</v>
      </c>
      <c r="H102" s="90">
        <v>10896</v>
      </c>
      <c r="I102" s="87">
        <f t="shared" si="9"/>
        <v>74</v>
      </c>
      <c r="J102" s="88">
        <f t="shared" si="9"/>
        <v>54992</v>
      </c>
      <c r="K102" s="2"/>
      <c r="L102" s="31">
        <v>35</v>
      </c>
      <c r="M102" s="13" t="s">
        <v>51</v>
      </c>
      <c r="N102" s="32"/>
      <c r="O102" s="33"/>
      <c r="P102" s="34"/>
      <c r="Q102" s="35"/>
      <c r="R102" s="32"/>
      <c r="S102" s="33"/>
      <c r="T102" s="29">
        <f t="shared" si="10"/>
        <v>0</v>
      </c>
      <c r="U102" s="55">
        <f t="shared" si="10"/>
        <v>0</v>
      </c>
      <c r="V102" s="2"/>
    </row>
    <row r="103" spans="1:22" ht="18" customHeight="1" x14ac:dyDescent="0.15">
      <c r="A103" s="78">
        <v>36</v>
      </c>
      <c r="B103" s="86" t="s">
        <v>52</v>
      </c>
      <c r="C103" s="87">
        <v>861</v>
      </c>
      <c r="D103" s="88">
        <v>144014</v>
      </c>
      <c r="E103" s="89">
        <v>1976</v>
      </c>
      <c r="F103" s="90">
        <v>168213</v>
      </c>
      <c r="G103" s="87">
        <v>1975</v>
      </c>
      <c r="H103" s="90">
        <v>176253</v>
      </c>
      <c r="I103" s="87">
        <f t="shared" si="9"/>
        <v>862</v>
      </c>
      <c r="J103" s="88">
        <f t="shared" si="9"/>
        <v>135974</v>
      </c>
      <c r="K103" s="2"/>
      <c r="L103" s="31">
        <v>36</v>
      </c>
      <c r="M103" s="13" t="s">
        <v>52</v>
      </c>
      <c r="N103" s="32"/>
      <c r="O103" s="33"/>
      <c r="P103" s="34"/>
      <c r="Q103" s="35"/>
      <c r="R103" s="32"/>
      <c r="S103" s="33"/>
      <c r="T103" s="29">
        <f t="shared" si="10"/>
        <v>0</v>
      </c>
      <c r="U103" s="55">
        <f t="shared" si="10"/>
        <v>0</v>
      </c>
      <c r="V103" s="2"/>
    </row>
    <row r="104" spans="1:22" ht="18" customHeight="1" x14ac:dyDescent="0.15">
      <c r="A104" s="78">
        <v>37</v>
      </c>
      <c r="B104" s="86" t="s">
        <v>53</v>
      </c>
      <c r="C104" s="87">
        <v>2054</v>
      </c>
      <c r="D104" s="88">
        <v>1578929</v>
      </c>
      <c r="E104" s="89">
        <v>1157</v>
      </c>
      <c r="F104" s="90">
        <v>1020862</v>
      </c>
      <c r="G104" s="87">
        <v>1816</v>
      </c>
      <c r="H104" s="90">
        <v>1567323</v>
      </c>
      <c r="I104" s="87">
        <f t="shared" si="9"/>
        <v>1395</v>
      </c>
      <c r="J104" s="88">
        <f t="shared" si="9"/>
        <v>1032468</v>
      </c>
      <c r="K104" s="2"/>
      <c r="L104" s="31">
        <v>37</v>
      </c>
      <c r="M104" s="13" t="s">
        <v>53</v>
      </c>
      <c r="N104" s="32"/>
      <c r="O104" s="33"/>
      <c r="P104" s="34"/>
      <c r="Q104" s="35"/>
      <c r="R104" s="32"/>
      <c r="S104" s="33"/>
      <c r="T104" s="29">
        <f t="shared" si="10"/>
        <v>0</v>
      </c>
      <c r="U104" s="55">
        <f t="shared" si="10"/>
        <v>0</v>
      </c>
      <c r="V104" s="2"/>
    </row>
    <row r="105" spans="1:22" ht="18" customHeight="1" x14ac:dyDescent="0.15">
      <c r="A105" s="78">
        <v>38</v>
      </c>
      <c r="B105" s="86" t="s">
        <v>70</v>
      </c>
      <c r="C105" s="87">
        <v>3280</v>
      </c>
      <c r="D105" s="88">
        <v>229090</v>
      </c>
      <c r="E105" s="89">
        <v>1625</v>
      </c>
      <c r="F105" s="90">
        <v>88693</v>
      </c>
      <c r="G105" s="87">
        <v>2157</v>
      </c>
      <c r="H105" s="90">
        <v>105316</v>
      </c>
      <c r="I105" s="91">
        <f t="shared" si="9"/>
        <v>2748</v>
      </c>
      <c r="J105" s="92">
        <f t="shared" si="9"/>
        <v>212467</v>
      </c>
      <c r="K105" s="2"/>
      <c r="L105" s="31">
        <v>38</v>
      </c>
      <c r="M105" s="13" t="s">
        <v>70</v>
      </c>
      <c r="N105" s="32"/>
      <c r="O105" s="33"/>
      <c r="P105" s="34"/>
      <c r="Q105" s="35"/>
      <c r="R105" s="32"/>
      <c r="S105" s="33"/>
      <c r="T105" s="29">
        <f t="shared" si="10"/>
        <v>0</v>
      </c>
      <c r="U105" s="55">
        <f t="shared" si="10"/>
        <v>0</v>
      </c>
      <c r="V105" s="2"/>
    </row>
    <row r="106" spans="1:22" ht="18" customHeight="1" x14ac:dyDescent="0.15">
      <c r="A106" s="78">
        <v>39</v>
      </c>
      <c r="B106" s="86" t="s">
        <v>55</v>
      </c>
      <c r="C106" s="87">
        <v>0</v>
      </c>
      <c r="D106" s="88">
        <v>0</v>
      </c>
      <c r="E106" s="89">
        <v>0</v>
      </c>
      <c r="F106" s="90">
        <v>0</v>
      </c>
      <c r="G106" s="87">
        <v>0</v>
      </c>
      <c r="H106" s="90">
        <v>0</v>
      </c>
      <c r="I106" s="91">
        <f t="shared" si="9"/>
        <v>0</v>
      </c>
      <c r="J106" s="92">
        <f t="shared" si="9"/>
        <v>0</v>
      </c>
      <c r="K106" s="2"/>
      <c r="L106" s="31">
        <v>39</v>
      </c>
      <c r="M106" s="13" t="s">
        <v>55</v>
      </c>
      <c r="N106" s="32"/>
      <c r="O106" s="33"/>
      <c r="P106" s="34"/>
      <c r="Q106" s="35"/>
      <c r="R106" s="32"/>
      <c r="S106" s="33"/>
      <c r="T106" s="29">
        <f t="shared" si="10"/>
        <v>0</v>
      </c>
      <c r="U106" s="55">
        <f t="shared" si="10"/>
        <v>0</v>
      </c>
      <c r="V106" s="2"/>
    </row>
    <row r="107" spans="1:22" ht="18" customHeight="1" thickBot="1" x14ac:dyDescent="0.2">
      <c r="A107" s="78">
        <v>40</v>
      </c>
      <c r="B107" s="97" t="s">
        <v>56</v>
      </c>
      <c r="C107" s="98">
        <v>8963</v>
      </c>
      <c r="D107" s="99">
        <v>2029916</v>
      </c>
      <c r="E107" s="100">
        <v>9374</v>
      </c>
      <c r="F107" s="101">
        <v>1824977</v>
      </c>
      <c r="G107" s="98">
        <v>9124</v>
      </c>
      <c r="H107" s="102">
        <v>1792079</v>
      </c>
      <c r="I107" s="103">
        <f t="shared" si="9"/>
        <v>9213</v>
      </c>
      <c r="J107" s="104">
        <f t="shared" si="9"/>
        <v>2062814</v>
      </c>
      <c r="K107" s="2"/>
      <c r="L107" s="37">
        <v>40</v>
      </c>
      <c r="M107" s="20" t="s">
        <v>56</v>
      </c>
      <c r="N107" s="57"/>
      <c r="O107" s="58"/>
      <c r="P107" s="40"/>
      <c r="Q107" s="41"/>
      <c r="R107" s="38"/>
      <c r="S107" s="39"/>
      <c r="T107" s="56">
        <f t="shared" si="10"/>
        <v>0</v>
      </c>
      <c r="U107" s="59">
        <f t="shared" si="10"/>
        <v>0</v>
      </c>
      <c r="V107" s="2"/>
    </row>
    <row r="108" spans="1:22" ht="18" customHeight="1" thickTop="1" thickBot="1" x14ac:dyDescent="0.2">
      <c r="A108" s="142" t="s">
        <v>57</v>
      </c>
      <c r="B108" s="143"/>
      <c r="C108" s="111">
        <f t="shared" ref="C108:H108" si="11">SUM(C68:C107)</f>
        <v>119530</v>
      </c>
      <c r="D108" s="144">
        <f t="shared" si="11"/>
        <v>25135303</v>
      </c>
      <c r="E108" s="144">
        <f t="shared" si="11"/>
        <v>104860</v>
      </c>
      <c r="F108" s="144">
        <f t="shared" si="11"/>
        <v>34188425</v>
      </c>
      <c r="G108" s="144">
        <f t="shared" si="11"/>
        <v>105862</v>
      </c>
      <c r="H108" s="144">
        <f t="shared" si="11"/>
        <v>36625251</v>
      </c>
      <c r="I108" s="145">
        <f>SUM(I68:I107)</f>
        <v>118528</v>
      </c>
      <c r="J108" s="108">
        <f>SUM(J68:J107)</f>
        <v>22698477</v>
      </c>
      <c r="K108" s="2"/>
      <c r="L108" s="199" t="s">
        <v>57</v>
      </c>
      <c r="M108" s="200"/>
      <c r="N108" s="44">
        <f t="shared" ref="N108:S108" si="12">SUM(N68:N107)</f>
        <v>2084</v>
      </c>
      <c r="O108" s="42">
        <f t="shared" si="12"/>
        <v>733535</v>
      </c>
      <c r="P108" s="45">
        <f t="shared" si="12"/>
        <v>1030</v>
      </c>
      <c r="Q108" s="60">
        <f t="shared" si="12"/>
        <v>397925</v>
      </c>
      <c r="R108" s="43">
        <f t="shared" si="12"/>
        <v>980</v>
      </c>
      <c r="S108" s="60">
        <f t="shared" si="12"/>
        <v>378675</v>
      </c>
      <c r="T108" s="43">
        <f>SUM(T68:T107)</f>
        <v>2134</v>
      </c>
      <c r="U108" s="42">
        <f>SUM(U68:U107)</f>
        <v>752785</v>
      </c>
      <c r="V108" s="2"/>
    </row>
    <row r="109" spans="1:22" ht="18" customHeight="1" thickTop="1" thickBot="1" x14ac:dyDescent="0.2">
      <c r="A109" s="192" t="s">
        <v>58</v>
      </c>
      <c r="B109" s="201"/>
      <c r="C109" s="109">
        <v>149974</v>
      </c>
      <c r="D109" s="110">
        <v>24544382</v>
      </c>
      <c r="E109" s="111">
        <v>88913</v>
      </c>
      <c r="F109" s="106">
        <v>17436512</v>
      </c>
      <c r="G109" s="112">
        <v>105110</v>
      </c>
      <c r="H109" s="113">
        <v>17870022</v>
      </c>
      <c r="I109" s="111">
        <f>C109+E109-G109</f>
        <v>133777</v>
      </c>
      <c r="J109" s="106">
        <f>D109+F109-H109</f>
        <v>24110872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192" t="s">
        <v>59</v>
      </c>
      <c r="B110" s="193"/>
      <c r="C110" s="115">
        <f t="shared" ref="C110:I110" si="13">C108/C109*100</f>
        <v>79.700481416778914</v>
      </c>
      <c r="D110" s="116">
        <f t="shared" si="13"/>
        <v>102.4075611274303</v>
      </c>
      <c r="E110" s="115">
        <f t="shared" si="13"/>
        <v>117.93550999291442</v>
      </c>
      <c r="F110" s="117">
        <f t="shared" si="13"/>
        <v>196.07376177070276</v>
      </c>
      <c r="G110" s="118">
        <f t="shared" si="13"/>
        <v>100.71544096660641</v>
      </c>
      <c r="H110" s="117">
        <f t="shared" si="13"/>
        <v>204.95358651489067</v>
      </c>
      <c r="I110" s="119">
        <f t="shared" si="13"/>
        <v>88.601179574964306</v>
      </c>
      <c r="J110" s="120">
        <f>J108/J109*100</f>
        <v>94.142082459730204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121"/>
      <c r="B111" s="121"/>
      <c r="C111" s="121"/>
      <c r="D111" s="121"/>
      <c r="E111" s="121"/>
      <c r="F111" s="121"/>
      <c r="G111" s="121"/>
      <c r="H111" s="121"/>
      <c r="I111" s="121"/>
      <c r="J111" s="121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121" t="s">
        <v>60</v>
      </c>
      <c r="B112" s="215" t="s">
        <v>71</v>
      </c>
      <c r="C112" s="215"/>
      <c r="D112" s="215"/>
      <c r="E112" s="215"/>
      <c r="F112" s="215"/>
      <c r="G112" s="215"/>
      <c r="H112" s="215"/>
      <c r="I112" s="215"/>
      <c r="J112" s="215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121"/>
      <c r="B113" s="215" t="s">
        <v>72</v>
      </c>
      <c r="C113" s="215"/>
      <c r="D113" s="215"/>
      <c r="E113" s="215"/>
      <c r="F113" s="215"/>
      <c r="G113" s="215"/>
      <c r="H113" s="215"/>
      <c r="I113" s="215"/>
      <c r="J113" s="215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121"/>
      <c r="B114" s="215" t="s">
        <v>73</v>
      </c>
      <c r="C114" s="215"/>
      <c r="D114" s="215"/>
      <c r="E114" s="215"/>
      <c r="F114" s="215"/>
      <c r="G114" s="215"/>
      <c r="H114" s="215"/>
      <c r="I114" s="215"/>
      <c r="J114" s="215"/>
      <c r="K114" s="2"/>
      <c r="L114" s="2"/>
      <c r="M114" s="176" t="s">
        <v>74</v>
      </c>
      <c r="N114" s="176"/>
      <c r="O114" s="176"/>
      <c r="P114" s="176"/>
      <c r="Q114" s="176"/>
      <c r="R114" s="176"/>
      <c r="S114" s="176"/>
      <c r="T114" s="176"/>
      <c r="U114" s="176"/>
      <c r="V114" s="2"/>
    </row>
    <row r="115" spans="1:22" x14ac:dyDescent="0.15">
      <c r="A115" s="121"/>
      <c r="B115" s="215" t="s">
        <v>74</v>
      </c>
      <c r="C115" s="215"/>
      <c r="D115" s="215"/>
      <c r="E115" s="215"/>
      <c r="F115" s="215"/>
      <c r="G115" s="215"/>
      <c r="H115" s="215"/>
      <c r="I115" s="215"/>
      <c r="J115" s="215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121"/>
      <c r="B116" s="215" t="s">
        <v>76</v>
      </c>
      <c r="C116" s="215"/>
      <c r="D116" s="215"/>
      <c r="E116" s="215"/>
      <c r="F116" s="215"/>
      <c r="G116" s="215"/>
      <c r="H116" s="215"/>
      <c r="I116" s="215"/>
      <c r="J116" s="215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121"/>
      <c r="B117" s="121"/>
      <c r="C117" s="121"/>
      <c r="D117" s="121"/>
      <c r="E117" s="121"/>
      <c r="F117" s="121"/>
      <c r="G117" s="121"/>
      <c r="H117" s="121"/>
      <c r="I117" s="121"/>
      <c r="J117" s="121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216" t="s">
        <v>0</v>
      </c>
      <c r="B118" s="216"/>
      <c r="C118" s="121"/>
      <c r="D118" s="121"/>
      <c r="E118" s="121"/>
      <c r="F118" s="121"/>
      <c r="G118" s="121"/>
      <c r="H118" s="121"/>
      <c r="I118" s="121"/>
      <c r="J118" s="121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121"/>
      <c r="B119" s="185" t="s">
        <v>1</v>
      </c>
      <c r="C119" s="185"/>
      <c r="D119" s="185"/>
      <c r="E119" s="185"/>
      <c r="F119" s="185"/>
      <c r="G119" s="185"/>
      <c r="H119" s="185"/>
      <c r="I119" s="185"/>
      <c r="J119" s="185"/>
      <c r="L119" s="188" t="s">
        <v>1</v>
      </c>
      <c r="M119" s="188"/>
      <c r="N119" s="188"/>
      <c r="O119" s="188"/>
      <c r="P119" s="188"/>
      <c r="Q119" s="188"/>
      <c r="R119" s="188"/>
      <c r="S119" s="188"/>
      <c r="T119" s="188"/>
      <c r="U119" s="188"/>
    </row>
    <row r="120" spans="1:22" x14ac:dyDescent="0.15">
      <c r="A120" s="121"/>
      <c r="B120" s="121"/>
      <c r="C120" s="121"/>
      <c r="D120" s="186" t="s">
        <v>2</v>
      </c>
      <c r="E120" s="186"/>
      <c r="F120" s="186"/>
      <c r="G120" s="186"/>
      <c r="H120" s="121"/>
      <c r="I120" s="121"/>
      <c r="J120" s="121"/>
      <c r="L120" s="2"/>
      <c r="M120" s="2"/>
      <c r="N120" s="2"/>
      <c r="O120" s="189" t="s">
        <v>2</v>
      </c>
      <c r="P120" s="189"/>
      <c r="Q120" s="189"/>
      <c r="R120" s="189"/>
      <c r="S120" s="2"/>
      <c r="T120" s="2"/>
      <c r="U120" s="2"/>
    </row>
    <row r="121" spans="1:22" x14ac:dyDescent="0.15">
      <c r="A121" s="177" t="str">
        <f>A4</f>
        <v>令和　３年　3月分</v>
      </c>
      <c r="B121" s="178"/>
      <c r="C121" s="121"/>
      <c r="D121" s="121"/>
      <c r="E121" s="121"/>
      <c r="F121" s="121"/>
      <c r="G121" s="121"/>
      <c r="H121" s="187" t="s">
        <v>3</v>
      </c>
      <c r="I121" s="187"/>
      <c r="J121" s="187"/>
      <c r="L121" s="179" t="str">
        <f>A4</f>
        <v>令和　３年　3月分</v>
      </c>
      <c r="M121" s="175"/>
      <c r="N121" s="2"/>
      <c r="O121" s="2"/>
      <c r="P121" s="2"/>
      <c r="Q121" s="2"/>
      <c r="R121" s="2"/>
      <c r="S121" s="190" t="s">
        <v>3</v>
      </c>
      <c r="T121" s="190"/>
      <c r="U121" s="190"/>
    </row>
    <row r="122" spans="1:22" x14ac:dyDescent="0.15">
      <c r="A122" s="121"/>
      <c r="B122" s="146" t="s">
        <v>85</v>
      </c>
      <c r="C122" s="121"/>
      <c r="D122" s="121"/>
      <c r="E122" s="121"/>
      <c r="F122" s="121"/>
      <c r="G122" s="121"/>
      <c r="H122" s="121"/>
      <c r="I122" s="121"/>
      <c r="J122" s="121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191" t="s">
        <v>5</v>
      </c>
      <c r="B123" s="191"/>
      <c r="C123" s="191" t="s">
        <v>69</v>
      </c>
      <c r="D123" s="191"/>
      <c r="E123" s="191"/>
      <c r="F123" s="191"/>
      <c r="G123" s="191"/>
      <c r="H123" s="191"/>
      <c r="I123" s="121"/>
      <c r="J123" s="121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25"/>
      <c r="B124" s="126" t="s">
        <v>7</v>
      </c>
      <c r="C124" s="180" t="s">
        <v>8</v>
      </c>
      <c r="D124" s="181"/>
      <c r="E124" s="180" t="s">
        <v>9</v>
      </c>
      <c r="F124" s="182"/>
      <c r="G124" s="181" t="s">
        <v>10</v>
      </c>
      <c r="H124" s="181"/>
      <c r="I124" s="183" t="s">
        <v>11</v>
      </c>
      <c r="J124" s="184"/>
      <c r="L124" s="6"/>
      <c r="M124" s="7" t="s">
        <v>7</v>
      </c>
      <c r="N124" s="61" t="s">
        <v>8</v>
      </c>
      <c r="O124" s="62"/>
      <c r="P124" s="61" t="s">
        <v>9</v>
      </c>
      <c r="Q124" s="63"/>
      <c r="R124" s="62" t="s">
        <v>10</v>
      </c>
      <c r="S124" s="62"/>
      <c r="T124" s="61" t="s">
        <v>11</v>
      </c>
      <c r="U124" s="63"/>
    </row>
    <row r="125" spans="1:22" x14ac:dyDescent="0.15">
      <c r="A125" s="127"/>
      <c r="B125" s="147"/>
      <c r="C125" s="129" t="s">
        <v>12</v>
      </c>
      <c r="D125" s="86" t="s">
        <v>13</v>
      </c>
      <c r="E125" s="129" t="s">
        <v>12</v>
      </c>
      <c r="F125" s="130" t="s">
        <v>13</v>
      </c>
      <c r="G125" s="131" t="s">
        <v>12</v>
      </c>
      <c r="H125" s="86" t="s">
        <v>13</v>
      </c>
      <c r="I125" s="148" t="s">
        <v>12</v>
      </c>
      <c r="J125" s="149" t="s">
        <v>13</v>
      </c>
      <c r="L125" s="10"/>
      <c r="M125" s="11"/>
      <c r="N125" s="12" t="s">
        <v>12</v>
      </c>
      <c r="O125" s="13" t="s">
        <v>13</v>
      </c>
      <c r="P125" s="12" t="s">
        <v>12</v>
      </c>
      <c r="Q125" s="17" t="s">
        <v>13</v>
      </c>
      <c r="R125" s="16" t="s">
        <v>12</v>
      </c>
      <c r="S125" s="13" t="s">
        <v>13</v>
      </c>
      <c r="T125" s="12" t="s">
        <v>12</v>
      </c>
      <c r="U125" s="17" t="s">
        <v>13</v>
      </c>
    </row>
    <row r="126" spans="1:22" ht="14.25" thickBot="1" x14ac:dyDescent="0.2">
      <c r="A126" s="134" t="s">
        <v>14</v>
      </c>
      <c r="B126" s="135"/>
      <c r="C126" s="136" t="s">
        <v>15</v>
      </c>
      <c r="D126" s="137" t="s">
        <v>16</v>
      </c>
      <c r="E126" s="136" t="s">
        <v>15</v>
      </c>
      <c r="F126" s="138" t="s">
        <v>16</v>
      </c>
      <c r="G126" s="139" t="s">
        <v>15</v>
      </c>
      <c r="H126" s="137" t="s">
        <v>16</v>
      </c>
      <c r="I126" s="140" t="s">
        <v>15</v>
      </c>
      <c r="J126" s="141" t="s">
        <v>16</v>
      </c>
      <c r="L126" s="46" t="s">
        <v>14</v>
      </c>
      <c r="M126" s="47"/>
      <c r="N126" s="48" t="s">
        <v>15</v>
      </c>
      <c r="O126" s="49" t="s">
        <v>16</v>
      </c>
      <c r="P126" s="48" t="s">
        <v>15</v>
      </c>
      <c r="Q126" s="50" t="s">
        <v>16</v>
      </c>
      <c r="R126" s="51" t="s">
        <v>15</v>
      </c>
      <c r="S126" s="49" t="s">
        <v>16</v>
      </c>
      <c r="T126" s="48" t="s">
        <v>15</v>
      </c>
      <c r="U126" s="50" t="s">
        <v>16</v>
      </c>
    </row>
    <row r="127" spans="1:22" ht="18" customHeight="1" thickTop="1" x14ac:dyDescent="0.15">
      <c r="A127" s="78">
        <v>1</v>
      </c>
      <c r="B127" s="79" t="s">
        <v>17</v>
      </c>
      <c r="C127" s="150"/>
      <c r="D127" s="151"/>
      <c r="E127" s="89"/>
      <c r="F127" s="90"/>
      <c r="G127" s="152"/>
      <c r="H127" s="153"/>
      <c r="I127" s="154">
        <f>+C127+E127-G127</f>
        <v>0</v>
      </c>
      <c r="J127" s="153">
        <f>+D127+F127-H127</f>
        <v>0</v>
      </c>
      <c r="L127" s="25">
        <v>1</v>
      </c>
      <c r="M127" s="26" t="s">
        <v>17</v>
      </c>
      <c r="N127" s="64"/>
      <c r="O127" s="65"/>
      <c r="P127" s="34"/>
      <c r="Q127" s="35"/>
      <c r="R127" s="66"/>
      <c r="S127" s="67"/>
      <c r="T127" s="64">
        <f>+N127+P127-R127</f>
        <v>0</v>
      </c>
      <c r="U127" s="65">
        <f>+O127+Q127-S127</f>
        <v>0</v>
      </c>
    </row>
    <row r="128" spans="1:22" ht="18" customHeight="1" x14ac:dyDescent="0.15">
      <c r="A128" s="85">
        <v>2</v>
      </c>
      <c r="B128" s="86" t="s">
        <v>18</v>
      </c>
      <c r="C128" s="152">
        <v>348</v>
      </c>
      <c r="D128" s="155">
        <v>17357</v>
      </c>
      <c r="E128" s="89">
        <v>850</v>
      </c>
      <c r="F128" s="90">
        <v>41829</v>
      </c>
      <c r="G128" s="152">
        <v>694</v>
      </c>
      <c r="H128" s="155">
        <v>34501</v>
      </c>
      <c r="I128" s="152">
        <f t="shared" ref="I128:J166" si="14">+C128+E128-G128</f>
        <v>504</v>
      </c>
      <c r="J128" s="155">
        <f t="shared" si="14"/>
        <v>24685</v>
      </c>
      <c r="L128" s="31">
        <v>2</v>
      </c>
      <c r="M128" s="13" t="s">
        <v>18</v>
      </c>
      <c r="N128" s="66"/>
      <c r="O128" s="68"/>
      <c r="P128" s="34"/>
      <c r="Q128" s="35"/>
      <c r="R128" s="66"/>
      <c r="S128" s="68"/>
      <c r="T128" s="66">
        <f t="shared" ref="T128:U166" si="15">+N128+P128-R128</f>
        <v>0</v>
      </c>
      <c r="U128" s="68">
        <f t="shared" si="15"/>
        <v>0</v>
      </c>
    </row>
    <row r="129" spans="1:21" ht="18" customHeight="1" x14ac:dyDescent="0.15">
      <c r="A129" s="85">
        <v>3</v>
      </c>
      <c r="B129" s="86" t="s">
        <v>19</v>
      </c>
      <c r="C129" s="152"/>
      <c r="D129" s="155"/>
      <c r="E129" s="89"/>
      <c r="F129" s="90"/>
      <c r="G129" s="152"/>
      <c r="H129" s="155"/>
      <c r="I129" s="152">
        <f t="shared" si="14"/>
        <v>0</v>
      </c>
      <c r="J129" s="155">
        <f t="shared" si="14"/>
        <v>0</v>
      </c>
      <c r="L129" s="31">
        <v>3</v>
      </c>
      <c r="M129" s="13" t="s">
        <v>19</v>
      </c>
      <c r="N129" s="66"/>
      <c r="O129" s="68"/>
      <c r="P129" s="34"/>
      <c r="Q129" s="35"/>
      <c r="R129" s="66"/>
      <c r="S129" s="68"/>
      <c r="T129" s="66">
        <f t="shared" si="15"/>
        <v>0</v>
      </c>
      <c r="U129" s="68">
        <f t="shared" si="15"/>
        <v>0</v>
      </c>
    </row>
    <row r="130" spans="1:21" ht="18" customHeight="1" x14ac:dyDescent="0.15">
      <c r="A130" s="78">
        <v>4</v>
      </c>
      <c r="B130" s="86" t="s">
        <v>20</v>
      </c>
      <c r="C130" s="152"/>
      <c r="D130" s="155"/>
      <c r="E130" s="89"/>
      <c r="F130" s="90"/>
      <c r="G130" s="152"/>
      <c r="H130" s="155"/>
      <c r="I130" s="152">
        <f t="shared" si="14"/>
        <v>0</v>
      </c>
      <c r="J130" s="155">
        <f t="shared" si="14"/>
        <v>0</v>
      </c>
      <c r="L130" s="25">
        <v>4</v>
      </c>
      <c r="M130" s="13" t="s">
        <v>20</v>
      </c>
      <c r="N130" s="66"/>
      <c r="O130" s="68"/>
      <c r="P130" s="34"/>
      <c r="Q130" s="35"/>
      <c r="R130" s="66"/>
      <c r="S130" s="68"/>
      <c r="T130" s="66">
        <f t="shared" si="15"/>
        <v>0</v>
      </c>
      <c r="U130" s="68">
        <f t="shared" si="15"/>
        <v>0</v>
      </c>
    </row>
    <row r="131" spans="1:21" ht="18" customHeight="1" x14ac:dyDescent="0.15">
      <c r="A131" s="85">
        <v>5</v>
      </c>
      <c r="B131" s="86" t="s">
        <v>21</v>
      </c>
      <c r="C131" s="152"/>
      <c r="D131" s="155"/>
      <c r="E131" s="89"/>
      <c r="F131" s="90"/>
      <c r="G131" s="152"/>
      <c r="H131" s="155"/>
      <c r="I131" s="152">
        <f t="shared" si="14"/>
        <v>0</v>
      </c>
      <c r="J131" s="155">
        <f t="shared" si="14"/>
        <v>0</v>
      </c>
      <c r="L131" s="31">
        <v>5</v>
      </c>
      <c r="M131" s="13" t="s">
        <v>21</v>
      </c>
      <c r="N131" s="66"/>
      <c r="O131" s="68"/>
      <c r="P131" s="34"/>
      <c r="Q131" s="35"/>
      <c r="R131" s="66"/>
      <c r="S131" s="68"/>
      <c r="T131" s="66">
        <f t="shared" si="15"/>
        <v>0</v>
      </c>
      <c r="U131" s="68">
        <f t="shared" si="15"/>
        <v>0</v>
      </c>
    </row>
    <row r="132" spans="1:21" ht="18" customHeight="1" x14ac:dyDescent="0.15">
      <c r="A132" s="85">
        <v>6</v>
      </c>
      <c r="B132" s="86" t="s">
        <v>22</v>
      </c>
      <c r="C132" s="152"/>
      <c r="D132" s="155"/>
      <c r="E132" s="89"/>
      <c r="F132" s="90"/>
      <c r="G132" s="152"/>
      <c r="H132" s="155"/>
      <c r="I132" s="152">
        <f t="shared" si="14"/>
        <v>0</v>
      </c>
      <c r="J132" s="155">
        <f t="shared" si="14"/>
        <v>0</v>
      </c>
      <c r="L132" s="31">
        <v>6</v>
      </c>
      <c r="M132" s="13" t="s">
        <v>22</v>
      </c>
      <c r="N132" s="66"/>
      <c r="O132" s="68"/>
      <c r="P132" s="34"/>
      <c r="Q132" s="35"/>
      <c r="R132" s="66"/>
      <c r="S132" s="68"/>
      <c r="T132" s="66">
        <f t="shared" si="15"/>
        <v>0</v>
      </c>
      <c r="U132" s="68">
        <f t="shared" si="15"/>
        <v>0</v>
      </c>
    </row>
    <row r="133" spans="1:21" ht="18" customHeight="1" x14ac:dyDescent="0.15">
      <c r="A133" s="78">
        <v>7</v>
      </c>
      <c r="B133" s="86" t="s">
        <v>23</v>
      </c>
      <c r="C133" s="152"/>
      <c r="D133" s="155"/>
      <c r="E133" s="89"/>
      <c r="F133" s="90"/>
      <c r="G133" s="152"/>
      <c r="H133" s="155"/>
      <c r="I133" s="152">
        <f t="shared" si="14"/>
        <v>0</v>
      </c>
      <c r="J133" s="155">
        <f t="shared" si="14"/>
        <v>0</v>
      </c>
      <c r="L133" s="25">
        <v>7</v>
      </c>
      <c r="M133" s="13" t="s">
        <v>23</v>
      </c>
      <c r="N133" s="66"/>
      <c r="O133" s="68"/>
      <c r="P133" s="34"/>
      <c r="Q133" s="35"/>
      <c r="R133" s="66"/>
      <c r="S133" s="68"/>
      <c r="T133" s="66">
        <f t="shared" si="15"/>
        <v>0</v>
      </c>
      <c r="U133" s="68">
        <f t="shared" si="15"/>
        <v>0</v>
      </c>
    </row>
    <row r="134" spans="1:21" ht="18" customHeight="1" x14ac:dyDescent="0.15">
      <c r="A134" s="85">
        <v>8</v>
      </c>
      <c r="B134" s="86" t="s">
        <v>24</v>
      </c>
      <c r="C134" s="152"/>
      <c r="D134" s="155"/>
      <c r="E134" s="89"/>
      <c r="F134" s="90"/>
      <c r="G134" s="152"/>
      <c r="H134" s="155"/>
      <c r="I134" s="152">
        <f t="shared" si="14"/>
        <v>0</v>
      </c>
      <c r="J134" s="155">
        <f t="shared" si="14"/>
        <v>0</v>
      </c>
      <c r="L134" s="31">
        <v>8</v>
      </c>
      <c r="M134" s="13" t="s">
        <v>24</v>
      </c>
      <c r="N134" s="66"/>
      <c r="O134" s="68"/>
      <c r="P134" s="34"/>
      <c r="Q134" s="35"/>
      <c r="R134" s="66"/>
      <c r="S134" s="68"/>
      <c r="T134" s="66">
        <f t="shared" si="15"/>
        <v>0</v>
      </c>
      <c r="U134" s="68">
        <f t="shared" si="15"/>
        <v>0</v>
      </c>
    </row>
    <row r="135" spans="1:21" ht="18" customHeight="1" x14ac:dyDescent="0.15">
      <c r="A135" s="85">
        <v>9</v>
      </c>
      <c r="B135" s="86" t="s">
        <v>25</v>
      </c>
      <c r="C135" s="152"/>
      <c r="D135" s="155"/>
      <c r="E135" s="89"/>
      <c r="F135" s="90"/>
      <c r="G135" s="152"/>
      <c r="H135" s="155"/>
      <c r="I135" s="152">
        <f t="shared" si="14"/>
        <v>0</v>
      </c>
      <c r="J135" s="155">
        <f t="shared" si="14"/>
        <v>0</v>
      </c>
      <c r="L135" s="31">
        <v>9</v>
      </c>
      <c r="M135" s="13" t="s">
        <v>25</v>
      </c>
      <c r="N135" s="66"/>
      <c r="O135" s="68"/>
      <c r="P135" s="34"/>
      <c r="Q135" s="35"/>
      <c r="R135" s="66"/>
      <c r="S135" s="68"/>
      <c r="T135" s="66">
        <f t="shared" si="15"/>
        <v>0</v>
      </c>
      <c r="U135" s="68">
        <f t="shared" si="15"/>
        <v>0</v>
      </c>
    </row>
    <row r="136" spans="1:21" ht="18" customHeight="1" x14ac:dyDescent="0.15">
      <c r="A136" s="78">
        <v>10</v>
      </c>
      <c r="B136" s="86" t="s">
        <v>26</v>
      </c>
      <c r="C136" s="152"/>
      <c r="D136" s="155"/>
      <c r="E136" s="89"/>
      <c r="F136" s="90"/>
      <c r="G136" s="152"/>
      <c r="H136" s="155"/>
      <c r="I136" s="152">
        <f t="shared" si="14"/>
        <v>0</v>
      </c>
      <c r="J136" s="155">
        <f t="shared" si="14"/>
        <v>0</v>
      </c>
      <c r="L136" s="25">
        <v>10</v>
      </c>
      <c r="M136" s="13" t="s">
        <v>26</v>
      </c>
      <c r="N136" s="66"/>
      <c r="O136" s="68"/>
      <c r="P136" s="34"/>
      <c r="Q136" s="35"/>
      <c r="R136" s="66"/>
      <c r="S136" s="68"/>
      <c r="T136" s="66">
        <f t="shared" si="15"/>
        <v>0</v>
      </c>
      <c r="U136" s="68">
        <f t="shared" si="15"/>
        <v>0</v>
      </c>
    </row>
    <row r="137" spans="1:21" ht="18" customHeight="1" x14ac:dyDescent="0.15">
      <c r="A137" s="85">
        <v>11</v>
      </c>
      <c r="B137" s="86" t="s">
        <v>27</v>
      </c>
      <c r="C137" s="152"/>
      <c r="D137" s="155"/>
      <c r="E137" s="89"/>
      <c r="F137" s="90"/>
      <c r="G137" s="152"/>
      <c r="H137" s="155"/>
      <c r="I137" s="152">
        <f t="shared" si="14"/>
        <v>0</v>
      </c>
      <c r="J137" s="155">
        <f t="shared" si="14"/>
        <v>0</v>
      </c>
      <c r="L137" s="31">
        <v>11</v>
      </c>
      <c r="M137" s="13" t="s">
        <v>27</v>
      </c>
      <c r="N137" s="66"/>
      <c r="O137" s="68"/>
      <c r="P137" s="34"/>
      <c r="Q137" s="35"/>
      <c r="R137" s="66"/>
      <c r="S137" s="68"/>
      <c r="T137" s="66">
        <f t="shared" si="15"/>
        <v>0</v>
      </c>
      <c r="U137" s="68">
        <f t="shared" si="15"/>
        <v>0</v>
      </c>
    </row>
    <row r="138" spans="1:21" ht="18" customHeight="1" x14ac:dyDescent="0.15">
      <c r="A138" s="85">
        <v>12</v>
      </c>
      <c r="B138" s="86" t="s">
        <v>28</v>
      </c>
      <c r="C138" s="152"/>
      <c r="D138" s="155"/>
      <c r="E138" s="89"/>
      <c r="F138" s="90"/>
      <c r="G138" s="152"/>
      <c r="H138" s="155"/>
      <c r="I138" s="152">
        <f t="shared" si="14"/>
        <v>0</v>
      </c>
      <c r="J138" s="155">
        <f t="shared" si="14"/>
        <v>0</v>
      </c>
      <c r="L138" s="31">
        <v>12</v>
      </c>
      <c r="M138" s="13" t="s">
        <v>28</v>
      </c>
      <c r="N138" s="66"/>
      <c r="O138" s="68"/>
      <c r="P138" s="34"/>
      <c r="Q138" s="35"/>
      <c r="R138" s="66"/>
      <c r="S138" s="68"/>
      <c r="T138" s="66">
        <f t="shared" si="15"/>
        <v>0</v>
      </c>
      <c r="U138" s="68">
        <f t="shared" si="15"/>
        <v>0</v>
      </c>
    </row>
    <row r="139" spans="1:21" ht="18" customHeight="1" x14ac:dyDescent="0.15">
      <c r="A139" s="78">
        <v>13</v>
      </c>
      <c r="B139" s="86" t="s">
        <v>29</v>
      </c>
      <c r="C139" s="152"/>
      <c r="D139" s="155"/>
      <c r="E139" s="89"/>
      <c r="F139" s="90"/>
      <c r="G139" s="152"/>
      <c r="H139" s="155"/>
      <c r="I139" s="152">
        <f t="shared" si="14"/>
        <v>0</v>
      </c>
      <c r="J139" s="155">
        <f t="shared" si="14"/>
        <v>0</v>
      </c>
      <c r="L139" s="25">
        <v>13</v>
      </c>
      <c r="M139" s="13" t="s">
        <v>29</v>
      </c>
      <c r="N139" s="66"/>
      <c r="O139" s="68"/>
      <c r="P139" s="34"/>
      <c r="Q139" s="35"/>
      <c r="R139" s="66"/>
      <c r="S139" s="68"/>
      <c r="T139" s="66">
        <f t="shared" si="15"/>
        <v>0</v>
      </c>
      <c r="U139" s="68">
        <f t="shared" si="15"/>
        <v>0</v>
      </c>
    </row>
    <row r="140" spans="1:21" ht="18" customHeight="1" x14ac:dyDescent="0.15">
      <c r="A140" s="85">
        <v>14</v>
      </c>
      <c r="B140" s="86" t="s">
        <v>30</v>
      </c>
      <c r="C140" s="152"/>
      <c r="D140" s="155"/>
      <c r="E140" s="89"/>
      <c r="F140" s="90"/>
      <c r="G140" s="152"/>
      <c r="H140" s="155"/>
      <c r="I140" s="152">
        <f t="shared" si="14"/>
        <v>0</v>
      </c>
      <c r="J140" s="155">
        <f t="shared" si="14"/>
        <v>0</v>
      </c>
      <c r="L140" s="31">
        <v>14</v>
      </c>
      <c r="M140" s="13" t="s">
        <v>30</v>
      </c>
      <c r="N140" s="66"/>
      <c r="O140" s="68"/>
      <c r="P140" s="34"/>
      <c r="Q140" s="35"/>
      <c r="R140" s="66"/>
      <c r="S140" s="68"/>
      <c r="T140" s="66">
        <f t="shared" si="15"/>
        <v>0</v>
      </c>
      <c r="U140" s="68">
        <f t="shared" si="15"/>
        <v>0</v>
      </c>
    </row>
    <row r="141" spans="1:21" ht="18" customHeight="1" x14ac:dyDescent="0.15">
      <c r="A141" s="85">
        <v>15</v>
      </c>
      <c r="B141" s="86" t="s">
        <v>31</v>
      </c>
      <c r="C141" s="152"/>
      <c r="D141" s="155"/>
      <c r="E141" s="89"/>
      <c r="F141" s="90"/>
      <c r="G141" s="152"/>
      <c r="H141" s="155"/>
      <c r="I141" s="152">
        <f t="shared" si="14"/>
        <v>0</v>
      </c>
      <c r="J141" s="155">
        <f t="shared" si="14"/>
        <v>0</v>
      </c>
      <c r="L141" s="31">
        <v>15</v>
      </c>
      <c r="M141" s="13" t="s">
        <v>31</v>
      </c>
      <c r="N141" s="66">
        <v>50</v>
      </c>
      <c r="O141" s="68">
        <v>2000</v>
      </c>
      <c r="P141" s="34">
        <v>1050</v>
      </c>
      <c r="Q141" s="35">
        <v>42000</v>
      </c>
      <c r="R141" s="66">
        <v>1050</v>
      </c>
      <c r="S141" s="68">
        <v>42000</v>
      </c>
      <c r="T141" s="66">
        <f t="shared" si="15"/>
        <v>50</v>
      </c>
      <c r="U141" s="68">
        <f t="shared" si="15"/>
        <v>2000</v>
      </c>
    </row>
    <row r="142" spans="1:21" ht="18" customHeight="1" x14ac:dyDescent="0.15">
      <c r="A142" s="78">
        <v>16</v>
      </c>
      <c r="B142" s="86" t="s">
        <v>32</v>
      </c>
      <c r="C142" s="152"/>
      <c r="D142" s="155"/>
      <c r="E142" s="89"/>
      <c r="F142" s="90"/>
      <c r="G142" s="152"/>
      <c r="H142" s="155"/>
      <c r="I142" s="152">
        <f t="shared" si="14"/>
        <v>0</v>
      </c>
      <c r="J142" s="155">
        <f t="shared" si="14"/>
        <v>0</v>
      </c>
      <c r="L142" s="25">
        <v>16</v>
      </c>
      <c r="M142" s="13" t="s">
        <v>32</v>
      </c>
      <c r="N142" s="66"/>
      <c r="O142" s="68"/>
      <c r="P142" s="34"/>
      <c r="Q142" s="35"/>
      <c r="R142" s="66"/>
      <c r="S142" s="68"/>
      <c r="T142" s="66">
        <f t="shared" si="15"/>
        <v>0</v>
      </c>
      <c r="U142" s="68">
        <f t="shared" si="15"/>
        <v>0</v>
      </c>
    </row>
    <row r="143" spans="1:21" ht="18" customHeight="1" x14ac:dyDescent="0.15">
      <c r="A143" s="85">
        <v>17</v>
      </c>
      <c r="B143" s="86" t="s">
        <v>33</v>
      </c>
      <c r="C143" s="152"/>
      <c r="D143" s="155"/>
      <c r="E143" s="89"/>
      <c r="F143" s="90"/>
      <c r="G143" s="152"/>
      <c r="H143" s="155"/>
      <c r="I143" s="152">
        <f t="shared" si="14"/>
        <v>0</v>
      </c>
      <c r="J143" s="155">
        <f t="shared" si="14"/>
        <v>0</v>
      </c>
      <c r="L143" s="31">
        <v>17</v>
      </c>
      <c r="M143" s="13" t="s">
        <v>33</v>
      </c>
      <c r="N143" s="66"/>
      <c r="O143" s="68"/>
      <c r="P143" s="34"/>
      <c r="Q143" s="35"/>
      <c r="R143" s="66"/>
      <c r="S143" s="68"/>
      <c r="T143" s="66">
        <f t="shared" si="15"/>
        <v>0</v>
      </c>
      <c r="U143" s="68">
        <f t="shared" si="15"/>
        <v>0</v>
      </c>
    </row>
    <row r="144" spans="1:21" ht="18" customHeight="1" x14ac:dyDescent="0.15">
      <c r="A144" s="85">
        <v>18</v>
      </c>
      <c r="B144" s="86" t="s">
        <v>34</v>
      </c>
      <c r="C144" s="152"/>
      <c r="D144" s="155"/>
      <c r="E144" s="89"/>
      <c r="F144" s="90"/>
      <c r="G144" s="152"/>
      <c r="H144" s="155"/>
      <c r="I144" s="152">
        <f t="shared" si="14"/>
        <v>0</v>
      </c>
      <c r="J144" s="155">
        <f t="shared" si="14"/>
        <v>0</v>
      </c>
      <c r="L144" s="31">
        <v>18</v>
      </c>
      <c r="M144" s="13" t="s">
        <v>34</v>
      </c>
      <c r="N144" s="66"/>
      <c r="O144" s="68"/>
      <c r="P144" s="34"/>
      <c r="Q144" s="35"/>
      <c r="R144" s="66"/>
      <c r="S144" s="68"/>
      <c r="T144" s="66">
        <f t="shared" si="15"/>
        <v>0</v>
      </c>
      <c r="U144" s="68">
        <f t="shared" si="15"/>
        <v>0</v>
      </c>
    </row>
    <row r="145" spans="1:21" ht="18" customHeight="1" x14ac:dyDescent="0.15">
      <c r="A145" s="78">
        <v>19</v>
      </c>
      <c r="B145" s="86" t="s">
        <v>35</v>
      </c>
      <c r="C145" s="152"/>
      <c r="D145" s="155"/>
      <c r="E145" s="89"/>
      <c r="F145" s="90"/>
      <c r="G145" s="152"/>
      <c r="H145" s="155"/>
      <c r="I145" s="152">
        <f t="shared" si="14"/>
        <v>0</v>
      </c>
      <c r="J145" s="155">
        <f t="shared" si="14"/>
        <v>0</v>
      </c>
      <c r="L145" s="25">
        <v>19</v>
      </c>
      <c r="M145" s="13" t="s">
        <v>35</v>
      </c>
      <c r="N145" s="66"/>
      <c r="O145" s="68"/>
      <c r="P145" s="34"/>
      <c r="Q145" s="35"/>
      <c r="R145" s="66"/>
      <c r="S145" s="68"/>
      <c r="T145" s="66">
        <f t="shared" si="15"/>
        <v>0</v>
      </c>
      <c r="U145" s="68">
        <f t="shared" si="15"/>
        <v>0</v>
      </c>
    </row>
    <row r="146" spans="1:21" ht="18" customHeight="1" x14ac:dyDescent="0.15">
      <c r="A146" s="85">
        <v>20</v>
      </c>
      <c r="B146" s="86" t="s">
        <v>36</v>
      </c>
      <c r="C146" s="152"/>
      <c r="D146" s="155"/>
      <c r="E146" s="89"/>
      <c r="F146" s="90"/>
      <c r="G146" s="152"/>
      <c r="H146" s="155"/>
      <c r="I146" s="152">
        <f t="shared" si="14"/>
        <v>0</v>
      </c>
      <c r="J146" s="155">
        <f t="shared" si="14"/>
        <v>0</v>
      </c>
      <c r="L146" s="31">
        <v>20</v>
      </c>
      <c r="M146" s="13" t="s">
        <v>36</v>
      </c>
      <c r="N146" s="66"/>
      <c r="O146" s="68"/>
      <c r="P146" s="34"/>
      <c r="Q146" s="35"/>
      <c r="R146" s="66"/>
      <c r="S146" s="68"/>
      <c r="T146" s="66">
        <f t="shared" si="15"/>
        <v>0</v>
      </c>
      <c r="U146" s="68">
        <f t="shared" si="15"/>
        <v>0</v>
      </c>
    </row>
    <row r="147" spans="1:21" ht="18" customHeight="1" x14ac:dyDescent="0.15">
      <c r="A147" s="85">
        <v>21</v>
      </c>
      <c r="B147" s="86" t="s">
        <v>37</v>
      </c>
      <c r="C147" s="152"/>
      <c r="D147" s="155"/>
      <c r="E147" s="89"/>
      <c r="F147" s="90"/>
      <c r="G147" s="152"/>
      <c r="H147" s="155"/>
      <c r="I147" s="152">
        <f t="shared" si="14"/>
        <v>0</v>
      </c>
      <c r="J147" s="155">
        <f t="shared" si="14"/>
        <v>0</v>
      </c>
      <c r="L147" s="31">
        <v>21</v>
      </c>
      <c r="M147" s="13" t="s">
        <v>37</v>
      </c>
      <c r="N147" s="66"/>
      <c r="O147" s="68"/>
      <c r="P147" s="34"/>
      <c r="Q147" s="35"/>
      <c r="R147" s="66"/>
      <c r="S147" s="68"/>
      <c r="T147" s="66">
        <f t="shared" si="15"/>
        <v>0</v>
      </c>
      <c r="U147" s="68">
        <f t="shared" si="15"/>
        <v>0</v>
      </c>
    </row>
    <row r="148" spans="1:21" ht="18" customHeight="1" x14ac:dyDescent="0.15">
      <c r="A148" s="78">
        <v>22</v>
      </c>
      <c r="B148" s="86" t="s">
        <v>38</v>
      </c>
      <c r="C148" s="152"/>
      <c r="D148" s="155"/>
      <c r="E148" s="89"/>
      <c r="F148" s="90"/>
      <c r="G148" s="152"/>
      <c r="H148" s="155"/>
      <c r="I148" s="152">
        <f t="shared" si="14"/>
        <v>0</v>
      </c>
      <c r="J148" s="155">
        <f t="shared" si="14"/>
        <v>0</v>
      </c>
      <c r="L148" s="25">
        <v>22</v>
      </c>
      <c r="M148" s="13" t="s">
        <v>38</v>
      </c>
      <c r="N148" s="66"/>
      <c r="O148" s="68"/>
      <c r="P148" s="34"/>
      <c r="Q148" s="35"/>
      <c r="R148" s="66"/>
      <c r="S148" s="68"/>
      <c r="T148" s="66">
        <f t="shared" si="15"/>
        <v>0</v>
      </c>
      <c r="U148" s="68">
        <f t="shared" si="15"/>
        <v>0</v>
      </c>
    </row>
    <row r="149" spans="1:21" ht="18" customHeight="1" x14ac:dyDescent="0.15">
      <c r="A149" s="85">
        <v>23</v>
      </c>
      <c r="B149" s="86" t="s">
        <v>39</v>
      </c>
      <c r="C149" s="152"/>
      <c r="D149" s="155"/>
      <c r="E149" s="89"/>
      <c r="F149" s="90"/>
      <c r="G149" s="152"/>
      <c r="H149" s="155"/>
      <c r="I149" s="152">
        <f t="shared" si="14"/>
        <v>0</v>
      </c>
      <c r="J149" s="155">
        <f t="shared" si="14"/>
        <v>0</v>
      </c>
      <c r="L149" s="31">
        <v>23</v>
      </c>
      <c r="M149" s="13" t="s">
        <v>39</v>
      </c>
      <c r="N149" s="66"/>
      <c r="O149" s="68"/>
      <c r="P149" s="34"/>
      <c r="Q149" s="35"/>
      <c r="R149" s="66"/>
      <c r="S149" s="68"/>
      <c r="T149" s="66">
        <f t="shared" si="15"/>
        <v>0</v>
      </c>
      <c r="U149" s="68">
        <f t="shared" si="15"/>
        <v>0</v>
      </c>
    </row>
    <row r="150" spans="1:21" ht="18" customHeight="1" x14ac:dyDescent="0.15">
      <c r="A150" s="85">
        <v>24</v>
      </c>
      <c r="B150" s="86" t="s">
        <v>40</v>
      </c>
      <c r="C150" s="152"/>
      <c r="D150" s="155"/>
      <c r="E150" s="89"/>
      <c r="F150" s="90"/>
      <c r="G150" s="152"/>
      <c r="H150" s="155"/>
      <c r="I150" s="152">
        <f t="shared" si="14"/>
        <v>0</v>
      </c>
      <c r="J150" s="155">
        <f t="shared" si="14"/>
        <v>0</v>
      </c>
      <c r="L150" s="31">
        <v>24</v>
      </c>
      <c r="M150" s="13" t="s">
        <v>40</v>
      </c>
      <c r="N150" s="66"/>
      <c r="O150" s="68"/>
      <c r="P150" s="34"/>
      <c r="Q150" s="35"/>
      <c r="R150" s="66"/>
      <c r="S150" s="68"/>
      <c r="T150" s="66">
        <f t="shared" si="15"/>
        <v>0</v>
      </c>
      <c r="U150" s="68">
        <f t="shared" si="15"/>
        <v>0</v>
      </c>
    </row>
    <row r="151" spans="1:21" ht="18" customHeight="1" x14ac:dyDescent="0.15">
      <c r="A151" s="78">
        <v>25</v>
      </c>
      <c r="B151" s="86" t="s">
        <v>41</v>
      </c>
      <c r="C151" s="152"/>
      <c r="D151" s="155"/>
      <c r="E151" s="89"/>
      <c r="F151" s="90"/>
      <c r="G151" s="152"/>
      <c r="H151" s="155"/>
      <c r="I151" s="152">
        <f t="shared" si="14"/>
        <v>0</v>
      </c>
      <c r="J151" s="155">
        <f t="shared" si="14"/>
        <v>0</v>
      </c>
      <c r="L151" s="25">
        <v>25</v>
      </c>
      <c r="M151" s="13" t="s">
        <v>41</v>
      </c>
      <c r="N151" s="66"/>
      <c r="O151" s="68"/>
      <c r="P151" s="34"/>
      <c r="Q151" s="35"/>
      <c r="R151" s="66"/>
      <c r="S151" s="68"/>
      <c r="T151" s="66">
        <f t="shared" si="15"/>
        <v>0</v>
      </c>
      <c r="U151" s="68">
        <f t="shared" si="15"/>
        <v>0</v>
      </c>
    </row>
    <row r="152" spans="1:21" ht="18" customHeight="1" x14ac:dyDescent="0.15">
      <c r="A152" s="85">
        <v>26</v>
      </c>
      <c r="B152" s="86" t="s">
        <v>42</v>
      </c>
      <c r="C152" s="152"/>
      <c r="D152" s="155"/>
      <c r="E152" s="89"/>
      <c r="F152" s="90"/>
      <c r="G152" s="152"/>
      <c r="H152" s="155"/>
      <c r="I152" s="152">
        <f t="shared" si="14"/>
        <v>0</v>
      </c>
      <c r="J152" s="155">
        <f t="shared" si="14"/>
        <v>0</v>
      </c>
      <c r="L152" s="31">
        <v>26</v>
      </c>
      <c r="M152" s="13" t="s">
        <v>42</v>
      </c>
      <c r="N152" s="66"/>
      <c r="O152" s="68"/>
      <c r="P152" s="34"/>
      <c r="Q152" s="35"/>
      <c r="R152" s="66"/>
      <c r="S152" s="68"/>
      <c r="T152" s="66">
        <f t="shared" si="15"/>
        <v>0</v>
      </c>
      <c r="U152" s="68">
        <f t="shared" si="15"/>
        <v>0</v>
      </c>
    </row>
    <row r="153" spans="1:21" ht="18" customHeight="1" x14ac:dyDescent="0.15">
      <c r="A153" s="85">
        <v>27</v>
      </c>
      <c r="B153" s="86" t="s">
        <v>43</v>
      </c>
      <c r="C153" s="152"/>
      <c r="D153" s="155"/>
      <c r="E153" s="89"/>
      <c r="F153" s="90"/>
      <c r="G153" s="152"/>
      <c r="H153" s="155"/>
      <c r="I153" s="152">
        <f t="shared" si="14"/>
        <v>0</v>
      </c>
      <c r="J153" s="155">
        <f t="shared" si="14"/>
        <v>0</v>
      </c>
      <c r="L153" s="31">
        <v>27</v>
      </c>
      <c r="M153" s="13" t="s">
        <v>43</v>
      </c>
      <c r="N153" s="66"/>
      <c r="O153" s="68"/>
      <c r="P153" s="34"/>
      <c r="Q153" s="35"/>
      <c r="R153" s="66"/>
      <c r="S153" s="68"/>
      <c r="T153" s="66">
        <f t="shared" si="15"/>
        <v>0</v>
      </c>
      <c r="U153" s="68">
        <f t="shared" si="15"/>
        <v>0</v>
      </c>
    </row>
    <row r="154" spans="1:21" ht="18" customHeight="1" x14ac:dyDescent="0.15">
      <c r="A154" s="78">
        <v>28</v>
      </c>
      <c r="B154" s="86" t="s">
        <v>44</v>
      </c>
      <c r="C154" s="152"/>
      <c r="D154" s="155"/>
      <c r="E154" s="89"/>
      <c r="F154" s="90"/>
      <c r="G154" s="152"/>
      <c r="H154" s="155"/>
      <c r="I154" s="152">
        <f t="shared" si="14"/>
        <v>0</v>
      </c>
      <c r="J154" s="155">
        <f t="shared" si="14"/>
        <v>0</v>
      </c>
      <c r="L154" s="25">
        <v>28</v>
      </c>
      <c r="M154" s="13" t="s">
        <v>44</v>
      </c>
      <c r="N154" s="66"/>
      <c r="O154" s="68"/>
      <c r="P154" s="34"/>
      <c r="Q154" s="35"/>
      <c r="R154" s="66"/>
      <c r="S154" s="68"/>
      <c r="T154" s="66">
        <f t="shared" si="15"/>
        <v>0</v>
      </c>
      <c r="U154" s="68">
        <f t="shared" si="15"/>
        <v>0</v>
      </c>
    </row>
    <row r="155" spans="1:21" ht="18" customHeight="1" x14ac:dyDescent="0.15">
      <c r="A155" s="85">
        <v>29</v>
      </c>
      <c r="B155" s="86" t="s">
        <v>45</v>
      </c>
      <c r="C155" s="152"/>
      <c r="D155" s="155"/>
      <c r="E155" s="89"/>
      <c r="F155" s="90"/>
      <c r="G155" s="152"/>
      <c r="H155" s="155"/>
      <c r="I155" s="152">
        <f t="shared" si="14"/>
        <v>0</v>
      </c>
      <c r="J155" s="155">
        <f t="shared" si="14"/>
        <v>0</v>
      </c>
      <c r="L155" s="31">
        <v>29</v>
      </c>
      <c r="M155" s="13" t="s">
        <v>45</v>
      </c>
      <c r="N155" s="66"/>
      <c r="O155" s="68"/>
      <c r="P155" s="34"/>
      <c r="Q155" s="35"/>
      <c r="R155" s="66"/>
      <c r="S155" s="68"/>
      <c r="T155" s="66">
        <f t="shared" si="15"/>
        <v>0</v>
      </c>
      <c r="U155" s="68">
        <f t="shared" si="15"/>
        <v>0</v>
      </c>
    </row>
    <row r="156" spans="1:21" ht="18" customHeight="1" x14ac:dyDescent="0.15">
      <c r="A156" s="85">
        <v>30</v>
      </c>
      <c r="B156" s="86" t="s">
        <v>46</v>
      </c>
      <c r="C156" s="152"/>
      <c r="D156" s="155"/>
      <c r="E156" s="89"/>
      <c r="F156" s="90"/>
      <c r="G156" s="152"/>
      <c r="H156" s="155"/>
      <c r="I156" s="152">
        <f t="shared" si="14"/>
        <v>0</v>
      </c>
      <c r="J156" s="155">
        <f t="shared" si="14"/>
        <v>0</v>
      </c>
      <c r="L156" s="31">
        <v>30</v>
      </c>
      <c r="M156" s="13" t="s">
        <v>46</v>
      </c>
      <c r="N156" s="66"/>
      <c r="O156" s="68"/>
      <c r="P156" s="34"/>
      <c r="Q156" s="35"/>
      <c r="R156" s="66"/>
      <c r="S156" s="68"/>
      <c r="T156" s="66">
        <f t="shared" si="15"/>
        <v>0</v>
      </c>
      <c r="U156" s="68">
        <f t="shared" si="15"/>
        <v>0</v>
      </c>
    </row>
    <row r="157" spans="1:21" ht="18" customHeight="1" x14ac:dyDescent="0.15">
      <c r="A157" s="78">
        <v>31</v>
      </c>
      <c r="B157" s="86" t="s">
        <v>47</v>
      </c>
      <c r="C157" s="152"/>
      <c r="D157" s="155"/>
      <c r="E157" s="89"/>
      <c r="F157" s="90"/>
      <c r="G157" s="152"/>
      <c r="H157" s="155"/>
      <c r="I157" s="152">
        <f t="shared" si="14"/>
        <v>0</v>
      </c>
      <c r="J157" s="155">
        <f t="shared" si="14"/>
        <v>0</v>
      </c>
      <c r="L157" s="25">
        <v>31</v>
      </c>
      <c r="M157" s="13" t="s">
        <v>47</v>
      </c>
      <c r="N157" s="66"/>
      <c r="O157" s="68"/>
      <c r="P157" s="34"/>
      <c r="Q157" s="35"/>
      <c r="R157" s="66"/>
      <c r="S157" s="68"/>
      <c r="T157" s="66">
        <f t="shared" si="15"/>
        <v>0</v>
      </c>
      <c r="U157" s="68">
        <f t="shared" si="15"/>
        <v>0</v>
      </c>
    </row>
    <row r="158" spans="1:21" ht="18" customHeight="1" x14ac:dyDescent="0.15">
      <c r="A158" s="85">
        <v>32</v>
      </c>
      <c r="B158" s="86" t="s">
        <v>48</v>
      </c>
      <c r="C158" s="152"/>
      <c r="D158" s="155"/>
      <c r="E158" s="89"/>
      <c r="F158" s="90"/>
      <c r="G158" s="152"/>
      <c r="H158" s="155"/>
      <c r="I158" s="152">
        <f t="shared" si="14"/>
        <v>0</v>
      </c>
      <c r="J158" s="155">
        <f t="shared" si="14"/>
        <v>0</v>
      </c>
      <c r="L158" s="31">
        <v>32</v>
      </c>
      <c r="M158" s="13" t="s">
        <v>48</v>
      </c>
      <c r="N158" s="66"/>
      <c r="O158" s="68"/>
      <c r="P158" s="34"/>
      <c r="Q158" s="35"/>
      <c r="R158" s="66"/>
      <c r="S158" s="68"/>
      <c r="T158" s="66">
        <f t="shared" si="15"/>
        <v>0</v>
      </c>
      <c r="U158" s="68">
        <f t="shared" si="15"/>
        <v>0</v>
      </c>
    </row>
    <row r="159" spans="1:21" ht="18" customHeight="1" x14ac:dyDescent="0.15">
      <c r="A159" s="85">
        <v>33</v>
      </c>
      <c r="B159" s="86" t="s">
        <v>49</v>
      </c>
      <c r="C159" s="152"/>
      <c r="D159" s="155"/>
      <c r="E159" s="89"/>
      <c r="F159" s="90"/>
      <c r="G159" s="152"/>
      <c r="H159" s="155"/>
      <c r="I159" s="152">
        <f t="shared" si="14"/>
        <v>0</v>
      </c>
      <c r="J159" s="155">
        <f t="shared" si="14"/>
        <v>0</v>
      </c>
      <c r="L159" s="31">
        <v>33</v>
      </c>
      <c r="M159" s="13" t="s">
        <v>49</v>
      </c>
      <c r="N159" s="66"/>
      <c r="O159" s="68"/>
      <c r="P159" s="34"/>
      <c r="Q159" s="35"/>
      <c r="R159" s="66"/>
      <c r="S159" s="68"/>
      <c r="T159" s="66">
        <f t="shared" si="15"/>
        <v>0</v>
      </c>
      <c r="U159" s="68">
        <f t="shared" si="15"/>
        <v>0</v>
      </c>
    </row>
    <row r="160" spans="1:21" ht="18" customHeight="1" x14ac:dyDescent="0.15">
      <c r="A160" s="78">
        <v>34</v>
      </c>
      <c r="B160" s="86" t="s">
        <v>50</v>
      </c>
      <c r="C160" s="152"/>
      <c r="D160" s="155"/>
      <c r="E160" s="89"/>
      <c r="F160" s="90"/>
      <c r="G160" s="152"/>
      <c r="H160" s="155"/>
      <c r="I160" s="152">
        <f t="shared" si="14"/>
        <v>0</v>
      </c>
      <c r="J160" s="155">
        <f t="shared" si="14"/>
        <v>0</v>
      </c>
      <c r="L160" s="25">
        <v>34</v>
      </c>
      <c r="M160" s="13" t="s">
        <v>50</v>
      </c>
      <c r="N160" s="66"/>
      <c r="O160" s="68"/>
      <c r="P160" s="34"/>
      <c r="Q160" s="35"/>
      <c r="R160" s="66"/>
      <c r="S160" s="68"/>
      <c r="T160" s="66">
        <f t="shared" si="15"/>
        <v>0</v>
      </c>
      <c r="U160" s="68">
        <f t="shared" si="15"/>
        <v>0</v>
      </c>
    </row>
    <row r="161" spans="1:21" ht="18" customHeight="1" x14ac:dyDescent="0.15">
      <c r="A161" s="85">
        <v>35</v>
      </c>
      <c r="B161" s="86" t="s">
        <v>51</v>
      </c>
      <c r="C161" s="152"/>
      <c r="D161" s="155"/>
      <c r="E161" s="89"/>
      <c r="F161" s="90"/>
      <c r="G161" s="152"/>
      <c r="H161" s="155"/>
      <c r="I161" s="152">
        <f t="shared" si="14"/>
        <v>0</v>
      </c>
      <c r="J161" s="155">
        <f t="shared" si="14"/>
        <v>0</v>
      </c>
      <c r="L161" s="31">
        <v>35</v>
      </c>
      <c r="M161" s="13" t="s">
        <v>51</v>
      </c>
      <c r="N161" s="66"/>
      <c r="O161" s="68"/>
      <c r="P161" s="34"/>
      <c r="Q161" s="35"/>
      <c r="R161" s="66"/>
      <c r="S161" s="68"/>
      <c r="T161" s="66">
        <f t="shared" si="15"/>
        <v>0</v>
      </c>
      <c r="U161" s="68">
        <f t="shared" si="15"/>
        <v>0</v>
      </c>
    </row>
    <row r="162" spans="1:21" ht="18" customHeight="1" x14ac:dyDescent="0.15">
      <c r="A162" s="85">
        <v>36</v>
      </c>
      <c r="B162" s="86" t="s">
        <v>52</v>
      </c>
      <c r="C162" s="152"/>
      <c r="D162" s="155"/>
      <c r="E162" s="89"/>
      <c r="F162" s="90"/>
      <c r="G162" s="152"/>
      <c r="H162" s="155"/>
      <c r="I162" s="152">
        <f t="shared" si="14"/>
        <v>0</v>
      </c>
      <c r="J162" s="155">
        <f t="shared" si="14"/>
        <v>0</v>
      </c>
      <c r="L162" s="31">
        <v>36</v>
      </c>
      <c r="M162" s="13" t="s">
        <v>52</v>
      </c>
      <c r="N162" s="66"/>
      <c r="O162" s="68"/>
      <c r="P162" s="34"/>
      <c r="Q162" s="35"/>
      <c r="R162" s="66"/>
      <c r="S162" s="68"/>
      <c r="T162" s="66">
        <f t="shared" si="15"/>
        <v>0</v>
      </c>
      <c r="U162" s="68">
        <f t="shared" si="15"/>
        <v>0</v>
      </c>
    </row>
    <row r="163" spans="1:21" ht="18" customHeight="1" x14ac:dyDescent="0.15">
      <c r="A163" s="78">
        <v>37</v>
      </c>
      <c r="B163" s="86" t="s">
        <v>53</v>
      </c>
      <c r="C163" s="152"/>
      <c r="D163" s="155"/>
      <c r="E163" s="89"/>
      <c r="F163" s="90"/>
      <c r="G163" s="152"/>
      <c r="H163" s="155"/>
      <c r="I163" s="152">
        <f t="shared" si="14"/>
        <v>0</v>
      </c>
      <c r="J163" s="155">
        <f t="shared" si="14"/>
        <v>0</v>
      </c>
      <c r="L163" s="25">
        <v>37</v>
      </c>
      <c r="M163" s="13" t="s">
        <v>53</v>
      </c>
      <c r="N163" s="66"/>
      <c r="O163" s="68"/>
      <c r="P163" s="34"/>
      <c r="Q163" s="35"/>
      <c r="R163" s="66"/>
      <c r="S163" s="68"/>
      <c r="T163" s="66">
        <f t="shared" si="15"/>
        <v>0</v>
      </c>
      <c r="U163" s="68">
        <f t="shared" si="15"/>
        <v>0</v>
      </c>
    </row>
    <row r="164" spans="1:21" ht="18" customHeight="1" x14ac:dyDescent="0.15">
      <c r="A164" s="85">
        <v>38</v>
      </c>
      <c r="B164" s="86" t="s">
        <v>70</v>
      </c>
      <c r="C164" s="152"/>
      <c r="D164" s="155"/>
      <c r="E164" s="89"/>
      <c r="F164" s="90"/>
      <c r="G164" s="152"/>
      <c r="H164" s="155"/>
      <c r="I164" s="152">
        <f t="shared" si="14"/>
        <v>0</v>
      </c>
      <c r="J164" s="155">
        <f t="shared" si="14"/>
        <v>0</v>
      </c>
      <c r="L164" s="31">
        <v>38</v>
      </c>
      <c r="M164" s="13" t="s">
        <v>70</v>
      </c>
      <c r="N164" s="66"/>
      <c r="O164" s="68"/>
      <c r="P164" s="34"/>
      <c r="Q164" s="35"/>
      <c r="R164" s="66"/>
      <c r="S164" s="68"/>
      <c r="T164" s="66">
        <f t="shared" si="15"/>
        <v>0</v>
      </c>
      <c r="U164" s="68">
        <f t="shared" si="15"/>
        <v>0</v>
      </c>
    </row>
    <row r="165" spans="1:21" ht="18" customHeight="1" x14ac:dyDescent="0.15">
      <c r="A165" s="85">
        <v>39</v>
      </c>
      <c r="B165" s="86" t="s">
        <v>55</v>
      </c>
      <c r="C165" s="152"/>
      <c r="D165" s="155"/>
      <c r="E165" s="89"/>
      <c r="F165" s="90"/>
      <c r="G165" s="152"/>
      <c r="H165" s="155"/>
      <c r="I165" s="152">
        <f t="shared" si="14"/>
        <v>0</v>
      </c>
      <c r="J165" s="155">
        <f t="shared" si="14"/>
        <v>0</v>
      </c>
      <c r="L165" s="31">
        <v>39</v>
      </c>
      <c r="M165" s="13" t="s">
        <v>55</v>
      </c>
      <c r="N165" s="66"/>
      <c r="O165" s="68"/>
      <c r="P165" s="34"/>
      <c r="Q165" s="35"/>
      <c r="R165" s="66"/>
      <c r="S165" s="68"/>
      <c r="T165" s="66">
        <f t="shared" si="15"/>
        <v>0</v>
      </c>
      <c r="U165" s="68">
        <f t="shared" si="15"/>
        <v>0</v>
      </c>
    </row>
    <row r="166" spans="1:21" ht="18" customHeight="1" thickBot="1" x14ac:dyDescent="0.2">
      <c r="A166" s="78">
        <v>40</v>
      </c>
      <c r="B166" s="97" t="s">
        <v>56</v>
      </c>
      <c r="C166" s="156"/>
      <c r="D166" s="157"/>
      <c r="E166" s="100"/>
      <c r="F166" s="101"/>
      <c r="G166" s="158"/>
      <c r="H166" s="159"/>
      <c r="I166" s="156">
        <f t="shared" si="14"/>
        <v>0</v>
      </c>
      <c r="J166" s="157">
        <f t="shared" si="14"/>
        <v>0</v>
      </c>
      <c r="L166" s="25">
        <v>40</v>
      </c>
      <c r="M166" s="20" t="s">
        <v>56</v>
      </c>
      <c r="N166" s="69"/>
      <c r="O166" s="70"/>
      <c r="P166" s="40"/>
      <c r="Q166" s="41"/>
      <c r="R166" s="71"/>
      <c r="S166" s="72"/>
      <c r="T166" s="69">
        <f t="shared" si="15"/>
        <v>0</v>
      </c>
      <c r="U166" s="70">
        <f t="shared" si="15"/>
        <v>0</v>
      </c>
    </row>
    <row r="167" spans="1:21" ht="18" customHeight="1" thickTop="1" thickBot="1" x14ac:dyDescent="0.2">
      <c r="A167" s="160" t="s">
        <v>57</v>
      </c>
      <c r="B167" s="161"/>
      <c r="C167" s="162">
        <f t="shared" ref="C167:J167" si="16">SUM(C127:C166)</f>
        <v>348</v>
      </c>
      <c r="D167" s="163">
        <f t="shared" si="16"/>
        <v>17357</v>
      </c>
      <c r="E167" s="162">
        <f t="shared" si="16"/>
        <v>850</v>
      </c>
      <c r="F167" s="163">
        <f t="shared" si="16"/>
        <v>41829</v>
      </c>
      <c r="G167" s="162">
        <f t="shared" si="16"/>
        <v>694</v>
      </c>
      <c r="H167" s="163">
        <f t="shared" si="16"/>
        <v>34501</v>
      </c>
      <c r="I167" s="162">
        <f t="shared" si="16"/>
        <v>504</v>
      </c>
      <c r="J167" s="163">
        <f t="shared" si="16"/>
        <v>24685</v>
      </c>
      <c r="L167" s="73" t="s">
        <v>57</v>
      </c>
      <c r="M167" s="74"/>
      <c r="N167" s="75">
        <f t="shared" ref="N167:U167" si="17">SUM(N127:N166)</f>
        <v>50</v>
      </c>
      <c r="O167" s="76">
        <f t="shared" si="17"/>
        <v>2000</v>
      </c>
      <c r="P167" s="75">
        <f t="shared" si="17"/>
        <v>1050</v>
      </c>
      <c r="Q167" s="76">
        <f t="shared" si="17"/>
        <v>42000</v>
      </c>
      <c r="R167" s="75">
        <f t="shared" si="17"/>
        <v>1050</v>
      </c>
      <c r="S167" s="76">
        <f t="shared" si="17"/>
        <v>42000</v>
      </c>
      <c r="T167" s="75">
        <f t="shared" si="17"/>
        <v>50</v>
      </c>
      <c r="U167" s="76">
        <f t="shared" si="17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77"/>
      <c r="M168" s="77"/>
      <c r="N168" s="30"/>
      <c r="O168" s="30"/>
      <c r="P168" s="30"/>
      <c r="Q168" s="30"/>
      <c r="R168" s="30"/>
      <c r="S168" s="30"/>
      <c r="T168" s="30"/>
      <c r="U168" s="30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75" t="s">
        <v>81</v>
      </c>
      <c r="C172" s="175"/>
      <c r="D172" s="175"/>
      <c r="E172" s="175"/>
      <c r="F172" s="175"/>
      <c r="G172" s="175"/>
      <c r="H172" s="175"/>
      <c r="I172" s="175"/>
      <c r="J172" s="175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A118:B118"/>
    <mergeCell ref="B112:J112"/>
    <mergeCell ref="B113:J113"/>
    <mergeCell ref="B114:J114"/>
    <mergeCell ref="B115:J115"/>
    <mergeCell ref="B116:J116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50:B50"/>
    <mergeCell ref="L50:M50"/>
    <mergeCell ref="A51:B51"/>
    <mergeCell ref="A52:B52"/>
    <mergeCell ref="M56:U56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verticalDpi="0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2C46D6-FCBC-4F62-AF33-01835B9478E4}">
  <ds:schemaRefs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14c66759-5890-4b74-a728-bc915c98a81f"/>
    <ds:schemaRef ds:uri="http://schemas.openxmlformats.org/package/2006/metadata/core-properties"/>
    <ds:schemaRef ds:uri="http://www.w3.org/XML/1998/namespace"/>
    <ds:schemaRef ds:uri="c3030cf6-45c5-4e2e-bb5a-6ec5f8f111e1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Tsukamoto Takanori(塚本 崇徳)</cp:lastModifiedBy>
  <cp:lastPrinted>2021-02-23T03:08:21Z</cp:lastPrinted>
  <dcterms:created xsi:type="dcterms:W3CDTF">2021-02-23T02:36:29Z</dcterms:created>
  <dcterms:modified xsi:type="dcterms:W3CDTF">2021-04-19T05:03:16Z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