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8\"/>
    </mc:Choice>
  </mc:AlternateContent>
  <xr:revisionPtr revIDLastSave="0" documentId="8_{7767F225-17D6-41C6-8658-116D81C524D7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<sst xmlns="http://schemas.openxmlformats.org/spreadsheetml/2006/main" count="385" uniqueCount="88">
  <si>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</si>
  <si>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</si>
  <si>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</si>
  <si>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</si>
  <si>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</si>
  <si>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</si>
  <si>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</si>
  <si>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</si>
  <si>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</si>
  <si>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</si>
  <si>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</si>
  <si>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</si>
  <si>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</si>
  <si>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</si>
  <si>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</si>
  <si>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</si>
  <si>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</si>
  <si>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</si>
  <si>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</si>
  <si>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</si>
  <si>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</si>
  <si>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</si>
  <si>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</si>
  <si>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</si>
  <si>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</si>
  <si>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</si>
  <si>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</si>
  <si>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</si>
  <si>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</si>
  <si>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</si>
  <si>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</si>
  <si>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</si>
  <si>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</si>
  <si>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</si>
  <si>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</si>
  <si>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</si>
  <si>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</si>
  <si>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</si>
  <si>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</si>
  <si>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</si>
  <si>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</si>
  <si>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</si>
  <si>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</si>
  <si>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</si>
  <si>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</si>
  <si>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</si>
  <si>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</si>
  <si>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</si>
  <si>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</si>
  <si>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</si>
  <si>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</si>
  <si>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</si>
  <si>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</si>
  <si>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</si>
  <si>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</si>
  <si>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</si>
  <si>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</si>
  <si>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</si>
  <si>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</si>
  <si>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</si>
  <si>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</si>
  <si>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</si>
  <si>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</si>
  <si>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</si>
  <si>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</si>
  <si>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</si>
  <si>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</si>
  <si>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</si>
  <si>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</si>
  <si>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</si>
  <si>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</si>
  <si>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</si>
  <si>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</si>
  <si>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</si>
  <si>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</si>
  <si>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</si>
  <si>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</si>
  <si>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</si>
  <si>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</si>
  <si>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</si>
  <si>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</si>
  <si>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</si>
  <si>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</si>
  <si>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</si>
  <si>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</si>
  <si>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</si>
  <si>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</si>
  <si>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8月分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</si>
</sst>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1074.4000000000001</v>
      </c>
      <c r="D10" s="80">
        <f t="shared" ref="D10:H10" si="0">+D68+O68+D127+O127</f>
        <v>259627</v>
      </c>
      <c r="E10" s="81">
        <f t="shared" si="0"/>
        <v>185.49999999999994</v>
      </c>
      <c r="F10" s="82">
        <f t="shared" si="0"/>
        <v>53575</v>
      </c>
      <c r="G10" s="79">
        <f t="shared" si="0"/>
        <v>39</v>
      </c>
      <c r="H10" s="83">
        <f t="shared" si="0"/>
        <v>10256</v>
      </c>
      <c r="I10" s="79">
        <f>+C10+E10-G10</f>
        <v>1220.9000000000001</v>
      </c>
      <c r="J10" s="147">
        <f>+D10+F10-H10</f>
        <v>302946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527</v>
      </c>
      <c r="D11" s="87">
        <f t="shared" si="1"/>
        <v>39625</v>
      </c>
      <c r="E11" s="88">
        <f t="shared" si="1"/>
        <v>764</v>
      </c>
      <c r="F11" s="89">
        <f t="shared" si="1"/>
        <v>55959</v>
      </c>
      <c r="G11" s="90">
        <f t="shared" si="1"/>
        <v>651</v>
      </c>
      <c r="H11" s="89">
        <f t="shared" si="1"/>
        <v>48003</v>
      </c>
      <c r="I11" s="90">
        <f t="shared" ref="I11:J49" si="2">+C11+E11-G11</f>
        <v>640</v>
      </c>
      <c r="J11" s="148">
        <f t="shared" si="2"/>
        <v>47581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231</v>
      </c>
      <c r="D13" s="87">
        <f t="shared" si="4"/>
        <v>31030</v>
      </c>
      <c r="E13" s="88">
        <f t="shared" si="4"/>
        <v>60</v>
      </c>
      <c r="F13" s="89">
        <f t="shared" si="4"/>
        <v>12000</v>
      </c>
      <c r="G13" s="86">
        <f t="shared" si="4"/>
        <v>86</v>
      </c>
      <c r="H13" s="89">
        <f t="shared" si="4"/>
        <v>16028</v>
      </c>
      <c r="I13" s="90">
        <f t="shared" si="2"/>
        <v>205</v>
      </c>
      <c r="J13" s="148">
        <f t="shared" si="2"/>
        <v>27002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19</v>
      </c>
      <c r="D16" s="87">
        <f t="shared" si="7"/>
        <v>4506</v>
      </c>
      <c r="E16" s="88">
        <f t="shared" si="7"/>
        <v>18</v>
      </c>
      <c r="F16" s="89">
        <f t="shared" si="7"/>
        <v>4148</v>
      </c>
      <c r="G16" s="86">
        <f t="shared" si="7"/>
        <v>30</v>
      </c>
      <c r="H16" s="89">
        <f t="shared" si="7"/>
        <v>6912</v>
      </c>
      <c r="I16" s="90">
        <f t="shared" si="2"/>
        <v>7</v>
      </c>
      <c r="J16" s="148">
        <f t="shared" si="2"/>
        <v>1742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1593.0510000000002</v>
      </c>
      <c r="D22" s="87">
        <f t="shared" si="13"/>
        <v>674118</v>
      </c>
      <c r="E22" s="88">
        <f t="shared" si="13"/>
        <v>886.43100000000004</v>
      </c>
      <c r="F22" s="89">
        <f t="shared" si="13"/>
        <v>317504</v>
      </c>
      <c r="G22" s="86">
        <f t="shared" si="13"/>
        <v>891.04200000000003</v>
      </c>
      <c r="H22" s="89">
        <f t="shared" si="13"/>
        <v>319834</v>
      </c>
      <c r="I22" s="90">
        <f t="shared" si="2"/>
        <v>1588.44</v>
      </c>
      <c r="J22" s="148">
        <f t="shared" si="2"/>
        <v>671788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182.20100000000005</v>
      </c>
      <c r="D23" s="87">
        <f t="shared" si="14"/>
        <v>103400</v>
      </c>
      <c r="E23" s="88">
        <f t="shared" si="14"/>
        <v>159.715</v>
      </c>
      <c r="F23" s="89">
        <f t="shared" si="14"/>
        <v>79200</v>
      </c>
      <c r="G23" s="86">
        <f t="shared" si="14"/>
        <v>155.92700000000002</v>
      </c>
      <c r="H23" s="89">
        <f t="shared" si="14"/>
        <v>78400</v>
      </c>
      <c r="I23" s="90">
        <f t="shared" si="2"/>
        <v>185.98900000000003</v>
      </c>
      <c r="J23" s="148">
        <f t="shared" si="2"/>
        <v>104200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999</v>
      </c>
      <c r="D24" s="87">
        <f t="shared" si="15"/>
        <v>157796</v>
      </c>
      <c r="E24" s="88">
        <f t="shared" si="15"/>
        <v>299</v>
      </c>
      <c r="F24" s="89">
        <f t="shared" si="15"/>
        <v>36418</v>
      </c>
      <c r="G24" s="86">
        <f t="shared" si="15"/>
        <v>396</v>
      </c>
      <c r="H24" s="89">
        <f t="shared" si="15"/>
        <v>48208</v>
      </c>
      <c r="I24" s="90">
        <f t="shared" si="2"/>
        <v>902</v>
      </c>
      <c r="J24" s="148">
        <f t="shared" si="2"/>
        <v>146006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1457</v>
      </c>
      <c r="D25" s="87">
        <f t="shared" si="16"/>
        <v>2033616.2999999998</v>
      </c>
      <c r="E25" s="88">
        <f t="shared" si="16"/>
        <v>958</v>
      </c>
      <c r="F25" s="89">
        <f t="shared" si="16"/>
        <v>948101</v>
      </c>
      <c r="G25" s="86">
        <f t="shared" si="16"/>
        <v>912</v>
      </c>
      <c r="H25" s="89">
        <f t="shared" si="16"/>
        <v>864145</v>
      </c>
      <c r="I25" s="90">
        <f t="shared" si="2"/>
        <v>1503</v>
      </c>
      <c r="J25" s="148">
        <f t="shared" si="2"/>
        <v>2117572.2999999998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577</v>
      </c>
      <c r="D26" s="87">
        <f t="shared" si="17"/>
        <v>295402.36363636365</v>
      </c>
      <c r="E26" s="88">
        <f t="shared" si="17"/>
        <v>514</v>
      </c>
      <c r="F26" s="89">
        <f t="shared" si="17"/>
        <v>274487.72727272729</v>
      </c>
      <c r="G26" s="86">
        <f t="shared" si="17"/>
        <v>293</v>
      </c>
      <c r="H26" s="89">
        <f t="shared" si="17"/>
        <v>225989.63636363635</v>
      </c>
      <c r="I26" s="90">
        <f t="shared" si="2"/>
        <v>798</v>
      </c>
      <c r="J26" s="148">
        <f t="shared" si="2"/>
        <v>343900.45454545459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173</v>
      </c>
      <c r="D27" s="87">
        <f t="shared" si="18"/>
        <v>121765</v>
      </c>
      <c r="E27" s="88">
        <f t="shared" si="18"/>
        <v>74</v>
      </c>
      <c r="F27" s="89">
        <f t="shared" si="18"/>
        <v>53310</v>
      </c>
      <c r="G27" s="86">
        <f t="shared" si="18"/>
        <v>64</v>
      </c>
      <c r="H27" s="89">
        <f t="shared" si="18"/>
        <v>45635</v>
      </c>
      <c r="I27" s="90">
        <f t="shared" si="2"/>
        <v>183</v>
      </c>
      <c r="J27" s="148">
        <f t="shared" si="2"/>
        <v>129440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6613.2999999999993</v>
      </c>
      <c r="D28" s="87">
        <f t="shared" si="19"/>
        <v>3311645</v>
      </c>
      <c r="E28" s="88">
        <f t="shared" si="19"/>
        <v>2330</v>
      </c>
      <c r="F28" s="89">
        <f t="shared" si="19"/>
        <v>4595592</v>
      </c>
      <c r="G28" s="86">
        <f t="shared" si="19"/>
        <v>1866.3</v>
      </c>
      <c r="H28" s="89">
        <f t="shared" si="19"/>
        <v>3681618</v>
      </c>
      <c r="I28" s="90">
        <f t="shared" si="2"/>
        <v>7076.9999999999991</v>
      </c>
      <c r="J28" s="148">
        <f t="shared" si="2"/>
        <v>4225619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168.2</v>
      </c>
      <c r="D29" s="87">
        <f t="shared" si="20"/>
        <v>31290</v>
      </c>
      <c r="E29" s="88">
        <f t="shared" si="20"/>
        <v>50.899999999999991</v>
      </c>
      <c r="F29" s="89">
        <f t="shared" si="20"/>
        <v>15635</v>
      </c>
      <c r="G29" s="86">
        <f t="shared" si="20"/>
        <v>81.5</v>
      </c>
      <c r="H29" s="89">
        <f t="shared" si="20"/>
        <v>17475</v>
      </c>
      <c r="I29" s="90">
        <f t="shared" si="2"/>
        <v>137.59999999999997</v>
      </c>
      <c r="J29" s="148">
        <f t="shared" si="2"/>
        <v>29450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303.25199999999995</v>
      </c>
      <c r="D30" s="87">
        <f t="shared" si="21"/>
        <v>195676</v>
      </c>
      <c r="E30" s="88">
        <f t="shared" si="21"/>
        <v>229.11199999999999</v>
      </c>
      <c r="F30" s="89">
        <f t="shared" si="21"/>
        <v>78667</v>
      </c>
      <c r="G30" s="86">
        <f t="shared" si="21"/>
        <v>236.11199999999999</v>
      </c>
      <c r="H30" s="89">
        <f t="shared" si="21"/>
        <v>89464</v>
      </c>
      <c r="I30" s="90">
        <f t="shared" si="2"/>
        <v>296.25199999999995</v>
      </c>
      <c r="J30" s="148">
        <f t="shared" si="2"/>
        <v>184879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3738</v>
      </c>
      <c r="D31" s="87">
        <f t="shared" si="22"/>
        <v>608469</v>
      </c>
      <c r="E31" s="88">
        <f t="shared" si="22"/>
        <v>41</v>
      </c>
      <c r="F31" s="89">
        <f t="shared" si="22"/>
        <v>1107</v>
      </c>
      <c r="G31" s="86">
        <f t="shared" si="22"/>
        <v>525</v>
      </c>
      <c r="H31" s="89">
        <f t="shared" si="22"/>
        <v>50462</v>
      </c>
      <c r="I31" s="90">
        <f t="shared" si="2"/>
        <v>3254</v>
      </c>
      <c r="J31" s="148">
        <f t="shared" si="2"/>
        <v>559114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252</v>
      </c>
      <c r="D32" s="87">
        <f t="shared" si="23"/>
        <v>195970</v>
      </c>
      <c r="E32" s="88">
        <f t="shared" si="23"/>
        <v>63</v>
      </c>
      <c r="F32" s="89">
        <f t="shared" si="23"/>
        <v>43761</v>
      </c>
      <c r="G32" s="86">
        <f t="shared" si="23"/>
        <v>83</v>
      </c>
      <c r="H32" s="89">
        <f t="shared" si="23"/>
        <v>59306</v>
      </c>
      <c r="I32" s="90">
        <f t="shared" si="2"/>
        <v>232</v>
      </c>
      <c r="J32" s="148">
        <f t="shared" si="2"/>
        <v>180425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4252</v>
      </c>
      <c r="D33" s="87">
        <f t="shared" si="24"/>
        <v>284062</v>
      </c>
      <c r="E33" s="88">
        <f t="shared" si="24"/>
        <v>1723</v>
      </c>
      <c r="F33" s="89">
        <f t="shared" si="24"/>
        <v>67908</v>
      </c>
      <c r="G33" s="86">
        <f t="shared" si="24"/>
        <v>2019</v>
      </c>
      <c r="H33" s="89">
        <f t="shared" si="24"/>
        <v>179008</v>
      </c>
      <c r="I33" s="90">
        <f t="shared" si="2"/>
        <v>3956</v>
      </c>
      <c r="J33" s="148">
        <f t="shared" si="2"/>
        <v>172962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6571.5</v>
      </c>
      <c r="D34" s="87">
        <f t="shared" si="25"/>
        <v>1971325.25</v>
      </c>
      <c r="E34" s="88">
        <f t="shared" si="25"/>
        <v>4758</v>
      </c>
      <c r="F34" s="89">
        <f t="shared" si="25"/>
        <v>1090679</v>
      </c>
      <c r="G34" s="86">
        <f t="shared" si="25"/>
        <v>4863.8</v>
      </c>
      <c r="H34" s="89">
        <f t="shared" si="25"/>
        <v>1161006</v>
      </c>
      <c r="I34" s="90">
        <f t="shared" si="2"/>
        <v>6465.7</v>
      </c>
      <c r="J34" s="148">
        <f t="shared" si="2"/>
        <v>1900998.25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4759</v>
      </c>
      <c r="D35" s="87">
        <f t="shared" si="26"/>
        <v>1390478</v>
      </c>
      <c r="E35" s="92">
        <f t="shared" si="26"/>
        <v>4230</v>
      </c>
      <c r="F35" s="89">
        <f t="shared" si="26"/>
        <v>1433079</v>
      </c>
      <c r="G35" s="86">
        <f t="shared" si="26"/>
        <v>4081</v>
      </c>
      <c r="H35" s="89">
        <f t="shared" si="26"/>
        <v>1326268</v>
      </c>
      <c r="I35" s="90">
        <f t="shared" si="2"/>
        <v>4908</v>
      </c>
      <c r="J35" s="148">
        <f t="shared" si="2"/>
        <v>1497289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47217.600000000006</v>
      </c>
      <c r="D36" s="87">
        <f t="shared" si="27"/>
        <v>6966168.7999999989</v>
      </c>
      <c r="E36" s="88">
        <f t="shared" si="27"/>
        <v>17821.8</v>
      </c>
      <c r="F36" s="89">
        <f t="shared" si="27"/>
        <v>2928826</v>
      </c>
      <c r="G36" s="86">
        <f t="shared" si="27"/>
        <v>17163.5</v>
      </c>
      <c r="H36" s="89">
        <f t="shared" si="27"/>
        <v>2763311.1</v>
      </c>
      <c r="I36" s="90">
        <f t="shared" si="2"/>
        <v>47875.900000000009</v>
      </c>
      <c r="J36" s="148">
        <f t="shared" si="2"/>
        <v>7131683.6999999993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56</v>
      </c>
      <c r="D37" s="87">
        <f t="shared" si="28"/>
        <v>20140</v>
      </c>
      <c r="E37" s="88">
        <f t="shared" si="28"/>
        <v>77</v>
      </c>
      <c r="F37" s="89">
        <f t="shared" si="28"/>
        <v>21443</v>
      </c>
      <c r="G37" s="86">
        <f t="shared" si="28"/>
        <v>39</v>
      </c>
      <c r="H37" s="89">
        <f t="shared" si="28"/>
        <v>9910</v>
      </c>
      <c r="I37" s="90">
        <f t="shared" si="2"/>
        <v>94</v>
      </c>
      <c r="J37" s="148">
        <f t="shared" si="2"/>
        <v>31673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13451</v>
      </c>
      <c r="D38" s="87">
        <f t="shared" si="29"/>
        <v>3768868</v>
      </c>
      <c r="E38" s="88">
        <f t="shared" si="29"/>
        <v>6794</v>
      </c>
      <c r="F38" s="89">
        <f t="shared" si="29"/>
        <v>1789137</v>
      </c>
      <c r="G38" s="86">
        <f t="shared" si="29"/>
        <v>6669</v>
      </c>
      <c r="H38" s="89">
        <f t="shared" si="29"/>
        <v>1701869</v>
      </c>
      <c r="I38" s="90">
        <f t="shared" si="2"/>
        <v>13576</v>
      </c>
      <c r="J38" s="148">
        <f t="shared" si="2"/>
        <v>3856136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360.9</v>
      </c>
      <c r="D39" s="87">
        <f t="shared" si="30"/>
        <v>430611.5</v>
      </c>
      <c r="E39" s="88">
        <f t="shared" si="30"/>
        <v>52</v>
      </c>
      <c r="F39" s="93">
        <f t="shared" si="30"/>
        <v>33773</v>
      </c>
      <c r="G39" s="86">
        <f t="shared" si="30"/>
        <v>70.900000000000006</v>
      </c>
      <c r="H39" s="89">
        <f t="shared" si="30"/>
        <v>32701.5</v>
      </c>
      <c r="I39" s="90">
        <f t="shared" si="2"/>
        <v>342</v>
      </c>
      <c r="J39" s="148">
        <f t="shared" si="2"/>
        <v>431683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51</v>
      </c>
      <c r="D41" s="87">
        <f t="shared" si="32"/>
        <v>6678</v>
      </c>
      <c r="E41" s="88">
        <f t="shared" si="32"/>
        <v>100</v>
      </c>
      <c r="F41" s="89">
        <f t="shared" si="32"/>
        <v>13100</v>
      </c>
      <c r="G41" s="86">
        <f t="shared" si="32"/>
        <v>64</v>
      </c>
      <c r="H41" s="89">
        <f t="shared" si="32"/>
        <v>8625</v>
      </c>
      <c r="I41" s="90">
        <f t="shared" si="2"/>
        <v>87</v>
      </c>
      <c r="J41" s="148">
        <f t="shared" si="2"/>
        <v>11153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32305</v>
      </c>
      <c r="D42" s="87">
        <f t="shared" si="33"/>
        <v>3589686</v>
      </c>
      <c r="E42" s="88">
        <f t="shared" si="33"/>
        <v>29492</v>
      </c>
      <c r="F42" s="89">
        <f t="shared" si="33"/>
        <v>7094845</v>
      </c>
      <c r="G42" s="86">
        <f t="shared" si="33"/>
        <v>29140</v>
      </c>
      <c r="H42" s="89">
        <f t="shared" si="33"/>
        <v>7381467</v>
      </c>
      <c r="I42" s="94">
        <f t="shared" si="2"/>
        <v>32657</v>
      </c>
      <c r="J42" s="148">
        <f t="shared" si="2"/>
        <v>3303064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5618</v>
      </c>
      <c r="D43" s="87">
        <f t="shared" si="34"/>
        <v>532921</v>
      </c>
      <c r="E43" s="88">
        <f t="shared" si="34"/>
        <v>14820.7</v>
      </c>
      <c r="F43" s="89">
        <f t="shared" si="34"/>
        <v>1030355</v>
      </c>
      <c r="G43" s="86">
        <f t="shared" si="34"/>
        <v>16274.5</v>
      </c>
      <c r="H43" s="89">
        <f t="shared" si="34"/>
        <v>1151205</v>
      </c>
      <c r="I43" s="86">
        <f t="shared" si="2"/>
        <v>4164.2000000000007</v>
      </c>
      <c r="J43" s="148">
        <f t="shared" si="2"/>
        <v>412071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57</v>
      </c>
      <c r="D44" s="87">
        <f t="shared" si="35"/>
        <v>80137</v>
      </c>
      <c r="E44" s="88">
        <f t="shared" si="35"/>
        <v>15</v>
      </c>
      <c r="F44" s="89">
        <f t="shared" si="35"/>
        <v>24209</v>
      </c>
      <c r="G44" s="86">
        <f t="shared" si="35"/>
        <v>8</v>
      </c>
      <c r="H44" s="89">
        <f t="shared" si="35"/>
        <v>11188</v>
      </c>
      <c r="I44" s="86">
        <f t="shared" si="2"/>
        <v>64</v>
      </c>
      <c r="J44" s="148">
        <f t="shared" si="2"/>
        <v>93158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648</v>
      </c>
      <c r="D45" s="87">
        <f t="shared" si="36"/>
        <v>247808</v>
      </c>
      <c r="E45" s="88">
        <f t="shared" si="36"/>
        <v>1191</v>
      </c>
      <c r="F45" s="89">
        <f t="shared" si="36"/>
        <v>117329</v>
      </c>
      <c r="G45" s="86">
        <f t="shared" si="36"/>
        <v>1047</v>
      </c>
      <c r="H45" s="89">
        <f t="shared" si="36"/>
        <v>108288</v>
      </c>
      <c r="I45" s="90">
        <f t="shared" si="2"/>
        <v>792</v>
      </c>
      <c r="J45" s="148">
        <f t="shared" si="2"/>
        <v>256849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1738.1</v>
      </c>
      <c r="D46" s="87">
        <f t="shared" si="37"/>
        <v>1159297.7906976745</v>
      </c>
      <c r="E46" s="88">
        <f t="shared" si="37"/>
        <v>882.4</v>
      </c>
      <c r="F46" s="89">
        <f t="shared" si="37"/>
        <v>538114.39534883725</v>
      </c>
      <c r="G46" s="86">
        <f t="shared" si="37"/>
        <v>662.5</v>
      </c>
      <c r="H46" s="89">
        <f t="shared" si="37"/>
        <v>411971.65116279072</v>
      </c>
      <c r="I46" s="90">
        <f t="shared" si="2"/>
        <v>1958</v>
      </c>
      <c r="J46" s="148">
        <f t="shared" si="2"/>
        <v>1285440.5348837213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3175.1000000000004</v>
      </c>
      <c r="D47" s="87">
        <f t="shared" si="38"/>
        <v>454278.5</v>
      </c>
      <c r="E47" s="88">
        <f t="shared" si="38"/>
        <v>1177</v>
      </c>
      <c r="F47" s="89">
        <f t="shared" si="38"/>
        <v>156657</v>
      </c>
      <c r="G47" s="86">
        <f t="shared" si="38"/>
        <v>1277.5999999999999</v>
      </c>
      <c r="H47" s="89">
        <f t="shared" si="38"/>
        <v>206923</v>
      </c>
      <c r="I47" s="90">
        <f t="shared" si="2"/>
        <v>3074.5000000000005</v>
      </c>
      <c r="J47" s="148">
        <f t="shared" si="2"/>
        <v>404012.5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8173.5071999999982</v>
      </c>
      <c r="D49" s="98">
        <f t="shared" si="40"/>
        <v>1959062.5</v>
      </c>
      <c r="E49" s="99">
        <f t="shared" si="40"/>
        <v>6854.7759999999998</v>
      </c>
      <c r="F49" s="100">
        <f t="shared" si="40"/>
        <v>1361289.5</v>
      </c>
      <c r="G49" s="97">
        <f t="shared" si="40"/>
        <v>6906.6459999999997</v>
      </c>
      <c r="H49" s="101">
        <f t="shared" si="40"/>
        <v>1382511</v>
      </c>
      <c r="I49" s="102">
        <f t="shared" si="2"/>
        <v>8121.6371999999983</v>
      </c>
      <c r="J49" s="149">
        <f t="shared" si="2"/>
        <v>1937841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146343.11920000002</v>
      </c>
      <c r="D50" s="167">
        <f t="shared" si="41"/>
        <v>30925778.004334036</v>
      </c>
      <c r="E50" s="166">
        <f t="shared" si="41"/>
        <v>96624.333999999988</v>
      </c>
      <c r="F50" s="167">
        <f t="shared" si="41"/>
        <v>24270308.622621562</v>
      </c>
      <c r="G50" s="166">
        <f>SUM(G10:G49)</f>
        <v>96599.327000000005</v>
      </c>
      <c r="H50" s="167">
        <f t="shared" si="41"/>
        <v>23398087.887526426</v>
      </c>
      <c r="I50" s="168">
        <f>SUM(I10:I49)</f>
        <v>146368.1262</v>
      </c>
      <c r="J50" s="169">
        <f>SUM(J10:J49)</f>
        <v>31797998.739429176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137942.024</v>
      </c>
      <c r="D51" s="174">
        <v>36537296</v>
      </c>
      <c r="E51" s="173">
        <v>110034.128</v>
      </c>
      <c r="F51" s="175">
        <v>26209248</v>
      </c>
      <c r="G51" s="176">
        <v>106128.16</v>
      </c>
      <c r="H51" s="177">
        <v>25557495</v>
      </c>
      <c r="I51" s="178">
        <v>141847.992</v>
      </c>
      <c r="J51" s="179">
        <v>37189049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106.09030878073821</v>
      </c>
      <c r="D52" s="151">
        <f t="shared" si="42"/>
        <v>84.641671360502528</v>
      </c>
      <c r="E52" s="150">
        <f t="shared" si="42"/>
        <v>87.813059235585527</v>
      </c>
      <c r="F52" s="152">
        <f t="shared" si="42"/>
        <v>92.60207932185449</v>
      </c>
      <c r="G52" s="153">
        <f t="shared" si="42"/>
        <v>91.021390552705341</v>
      </c>
      <c r="H52" s="152">
        <f t="shared" si="42"/>
        <v>91.550787303397414</v>
      </c>
      <c r="I52" s="154">
        <f t="shared" si="42"/>
        <v>103.18660429116262</v>
      </c>
      <c r="J52" s="155">
        <f>J50/J51*100</f>
        <v>85.503661950132624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 8月分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 8月分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1074.4000000000001</v>
      </c>
      <c r="D68" s="80">
        <v>259627</v>
      </c>
      <c r="E68" s="88">
        <v>185.49999999999994</v>
      </c>
      <c r="F68" s="89">
        <v>53575</v>
      </c>
      <c r="G68" s="79">
        <v>39</v>
      </c>
      <c r="H68" s="83">
        <v>10256</v>
      </c>
      <c r="I68" s="90">
        <f>+C68+E68-G68</f>
        <v>1220.9000000000001</v>
      </c>
      <c r="J68" s="163">
        <f>+D68+F68-H68</f>
        <v>302946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231</v>
      </c>
      <c r="D71" s="87">
        <v>31030</v>
      </c>
      <c r="E71" s="88">
        <v>60</v>
      </c>
      <c r="F71" s="89">
        <v>12000</v>
      </c>
      <c r="G71" s="86">
        <v>86</v>
      </c>
      <c r="H71" s="89">
        <v>16028</v>
      </c>
      <c r="I71" s="90">
        <f t="shared" si="43"/>
        <v>205</v>
      </c>
      <c r="J71" s="91">
        <f t="shared" si="43"/>
        <v>27002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19</v>
      </c>
      <c r="D74" s="87">
        <v>4506</v>
      </c>
      <c r="E74" s="88">
        <v>18</v>
      </c>
      <c r="F74" s="89">
        <v>4148</v>
      </c>
      <c r="G74" s="86">
        <v>30</v>
      </c>
      <c r="H74" s="89">
        <v>6912</v>
      </c>
      <c r="I74" s="90">
        <f t="shared" si="43"/>
        <v>7</v>
      </c>
      <c r="J74" s="91">
        <f t="shared" si="43"/>
        <v>1742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1593.0510000000002</v>
      </c>
      <c r="D80" s="87">
        <v>674118</v>
      </c>
      <c r="E80" s="88">
        <v>886.43100000000004</v>
      </c>
      <c r="F80" s="89">
        <v>317504</v>
      </c>
      <c r="G80" s="86">
        <v>891.04200000000003</v>
      </c>
      <c r="H80" s="89">
        <v>319834</v>
      </c>
      <c r="I80" s="90">
        <f t="shared" si="43"/>
        <v>1588.44</v>
      </c>
      <c r="J80" s="91">
        <f t="shared" si="43"/>
        <v>671788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182.20100000000005</v>
      </c>
      <c r="D81" s="87">
        <v>103400</v>
      </c>
      <c r="E81" s="88">
        <v>159.715</v>
      </c>
      <c r="F81" s="89">
        <v>79200</v>
      </c>
      <c r="G81" s="86">
        <v>155.92700000000002</v>
      </c>
      <c r="H81" s="89">
        <v>78400</v>
      </c>
      <c r="I81" s="90">
        <f t="shared" si="43"/>
        <v>185.98900000000003</v>
      </c>
      <c r="J81" s="91">
        <f t="shared" si="43"/>
        <v>104200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949</v>
      </c>
      <c r="D82" s="87">
        <v>155796</v>
      </c>
      <c r="E82" s="88" ph="1">
        <v>249</v>
      </c>
      <c r="F82" s="89">
        <v>35368</v>
      </c>
      <c r="G82" s="86">
        <v>346</v>
      </c>
      <c r="H82" s="89">
        <v>47158</v>
      </c>
      <c r="I82" s="90">
        <f t="shared" si="43"/>
        <v>852</v>
      </c>
      <c r="J82" s="91">
        <f t="shared" si="43"/>
        <v>144006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1457</v>
      </c>
      <c r="D83" s="87">
        <v>2033616.2999999998</v>
      </c>
      <c r="E83" s="88">
        <v>958</v>
      </c>
      <c r="F83" s="89">
        <v>948101</v>
      </c>
      <c r="G83" s="86">
        <v>912</v>
      </c>
      <c r="H83" s="89">
        <v>864145</v>
      </c>
      <c r="I83" s="90">
        <f t="shared" si="43"/>
        <v>1503</v>
      </c>
      <c r="J83" s="91">
        <f t="shared" si="43"/>
        <v>2117572.2999999998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577</v>
      </c>
      <c r="D84" s="87">
        <v>295402.36363636365</v>
      </c>
      <c r="E84" s="88">
        <v>514</v>
      </c>
      <c r="F84" s="89">
        <v>274487.72727272729</v>
      </c>
      <c r="G84" s="86">
        <v>293</v>
      </c>
      <c r="H84" s="89">
        <v>225989.63636363635</v>
      </c>
      <c r="I84" s="90">
        <f t="shared" si="43"/>
        <v>798</v>
      </c>
      <c r="J84" s="91">
        <f t="shared" si="43"/>
        <v>343900.45454545459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173</v>
      </c>
      <c r="D85" s="87">
        <v>121765</v>
      </c>
      <c r="E85" s="88">
        <v>74</v>
      </c>
      <c r="F85" s="89">
        <v>53310</v>
      </c>
      <c r="G85" s="86">
        <v>64</v>
      </c>
      <c r="H85" s="89">
        <v>45635</v>
      </c>
      <c r="I85" s="90">
        <f t="shared" si="43"/>
        <v>183</v>
      </c>
      <c r="J85" s="91">
        <f t="shared" si="43"/>
        <v>129440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6613.2999999999993</v>
      </c>
      <c r="D86" s="87">
        <v>3311645</v>
      </c>
      <c r="E86" s="88">
        <v>2330</v>
      </c>
      <c r="F86" s="89">
        <v>4595592</v>
      </c>
      <c r="G86" s="86">
        <v>1866.3</v>
      </c>
      <c r="H86" s="89">
        <v>3681618</v>
      </c>
      <c r="I86" s="90">
        <f t="shared" si="43"/>
        <v>7076.9999999999991</v>
      </c>
      <c r="J86" s="91">
        <f t="shared" si="43"/>
        <v>4225619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21.5</v>
      </c>
      <c r="D87" s="87">
        <v>5925</v>
      </c>
      <c r="E87" s="88">
        <v>35.899999999999991</v>
      </c>
      <c r="F87" s="89">
        <v>635</v>
      </c>
      <c r="G87" s="86">
        <v>39</v>
      </c>
      <c r="H87" s="89">
        <v>1100</v>
      </c>
      <c r="I87" s="90">
        <f t="shared" si="43"/>
        <v>18.399999999999991</v>
      </c>
      <c r="J87" s="91">
        <f t="shared" si="43"/>
        <v>5460</v>
      </c>
      <c r="K87" s="2"/>
      <c r="L87" s="30">
        <v>20</v>
      </c>
      <c r="M87" s="12" t="s">
        <v>36</v>
      </c>
      <c r="N87" s="31">
        <v>146.69999999999999</v>
      </c>
      <c r="O87" s="32">
        <v>25365</v>
      </c>
      <c r="P87" s="33">
        <v>15</v>
      </c>
      <c r="Q87" s="34">
        <v>15000</v>
      </c>
      <c r="R87" s="31">
        <v>42.5</v>
      </c>
      <c r="S87" s="32">
        <v>16375</v>
      </c>
      <c r="T87" s="28">
        <f t="shared" si="44"/>
        <v>119.19999999999999</v>
      </c>
      <c r="U87" s="54">
        <f t="shared" si="44"/>
        <v>23990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292.09999999999997</v>
      </c>
      <c r="D88" s="87">
        <v>193046</v>
      </c>
      <c r="E88" s="88">
        <v>229</v>
      </c>
      <c r="F88" s="89">
        <v>77967</v>
      </c>
      <c r="G88" s="86">
        <v>236</v>
      </c>
      <c r="H88" s="89">
        <v>88764</v>
      </c>
      <c r="I88" s="90">
        <f t="shared" si="43"/>
        <v>285.09999999999991</v>
      </c>
      <c r="J88" s="91">
        <f t="shared" si="43"/>
        <v>182249</v>
      </c>
      <c r="K88" s="2"/>
      <c r="L88" s="30">
        <v>21</v>
      </c>
      <c r="M88" s="12" t="s">
        <v>37</v>
      </c>
      <c r="N88" s="31">
        <v>11.151999999999997</v>
      </c>
      <c r="O88" s="32">
        <v>2630</v>
      </c>
      <c r="P88" s="33">
        <v>0.112</v>
      </c>
      <c r="Q88" s="34">
        <v>700</v>
      </c>
      <c r="R88" s="31">
        <v>0.112</v>
      </c>
      <c r="S88" s="32">
        <v>700</v>
      </c>
      <c r="T88" s="28">
        <f t="shared" si="44"/>
        <v>11.151999999999997</v>
      </c>
      <c r="U88" s="54">
        <f t="shared" si="44"/>
        <v>2630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3738</v>
      </c>
      <c r="D89" s="87">
        <v>608469</v>
      </c>
      <c r="E89" s="88">
        <v>41</v>
      </c>
      <c r="F89" s="89">
        <v>1107</v>
      </c>
      <c r="G89" s="86">
        <v>525</v>
      </c>
      <c r="H89" s="89">
        <v>50462</v>
      </c>
      <c r="I89" s="90">
        <f t="shared" si="43"/>
        <v>3254</v>
      </c>
      <c r="J89" s="91">
        <f t="shared" si="43"/>
        <v>559114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252</v>
      </c>
      <c r="D90" s="87">
        <v>195970</v>
      </c>
      <c r="E90" s="88">
        <v>63</v>
      </c>
      <c r="F90" s="89">
        <v>43761</v>
      </c>
      <c r="G90" s="86">
        <v>83</v>
      </c>
      <c r="H90" s="89">
        <v>59306</v>
      </c>
      <c r="I90" s="90">
        <f t="shared" si="43"/>
        <v>232</v>
      </c>
      <c r="J90" s="91">
        <f t="shared" si="43"/>
        <v>180425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4252</v>
      </c>
      <c r="D91" s="87">
        <v>284062</v>
      </c>
      <c r="E91" s="88">
        <v>1723</v>
      </c>
      <c r="F91" s="89">
        <v>67908</v>
      </c>
      <c r="G91" s="86">
        <v>2019</v>
      </c>
      <c r="H91" s="89">
        <v>179008</v>
      </c>
      <c r="I91" s="90">
        <f t="shared" si="43"/>
        <v>3956</v>
      </c>
      <c r="J91" s="91">
        <f t="shared" si="43"/>
        <v>172962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4229.5</v>
      </c>
      <c r="D92" s="87">
        <v>1093075.25</v>
      </c>
      <c r="E92" s="88">
        <v>3972</v>
      </c>
      <c r="F92" s="89">
        <v>795929</v>
      </c>
      <c r="G92" s="86">
        <v>3807.8</v>
      </c>
      <c r="H92" s="89">
        <v>765006</v>
      </c>
      <c r="I92" s="90">
        <f t="shared" si="43"/>
        <v>4393.7</v>
      </c>
      <c r="J92" s="91">
        <f t="shared" si="43"/>
        <v>1123998.25</v>
      </c>
      <c r="K92" s="2"/>
      <c r="L92" s="30">
        <v>25</v>
      </c>
      <c r="M92" s="12" t="s">
        <v>41</v>
      </c>
      <c r="N92" s="31">
        <v>2342</v>
      </c>
      <c r="O92" s="32">
        <v>878250</v>
      </c>
      <c r="P92" s="33">
        <v>786</v>
      </c>
      <c r="Q92" s="34">
        <v>294750</v>
      </c>
      <c r="R92" s="31">
        <v>1056</v>
      </c>
      <c r="S92" s="32">
        <v>396000</v>
      </c>
      <c r="T92" s="33">
        <f t="shared" si="44"/>
        <v>2072</v>
      </c>
      <c r="U92" s="54">
        <f t="shared" si="44"/>
        <v>777000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4759</v>
      </c>
      <c r="D93" s="87">
        <v>1390478</v>
      </c>
      <c r="E93" s="92">
        <v>4230</v>
      </c>
      <c r="F93" s="89">
        <v>1433079</v>
      </c>
      <c r="G93" s="86">
        <v>4081</v>
      </c>
      <c r="H93" s="89">
        <v>1326268</v>
      </c>
      <c r="I93" s="90">
        <f t="shared" si="43"/>
        <v>4908</v>
      </c>
      <c r="J93" s="91">
        <f t="shared" si="43"/>
        <v>1497289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47217.600000000006</v>
      </c>
      <c r="D94" s="87">
        <v>6966168.7999999989</v>
      </c>
      <c r="E94" s="88">
        <v>17821.8</v>
      </c>
      <c r="F94" s="89">
        <v>2928826</v>
      </c>
      <c r="G94" s="86">
        <v>17163.5</v>
      </c>
      <c r="H94" s="89">
        <v>2763311.1</v>
      </c>
      <c r="I94" s="90">
        <f t="shared" si="43"/>
        <v>47875.900000000009</v>
      </c>
      <c r="J94" s="91">
        <f t="shared" si="43"/>
        <v>7131683.6999999993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56</v>
      </c>
      <c r="D95" s="87">
        <v>20140</v>
      </c>
      <c r="E95" s="88">
        <v>77</v>
      </c>
      <c r="F95" s="89">
        <v>21443</v>
      </c>
      <c r="G95" s="86">
        <v>39</v>
      </c>
      <c r="H95" s="89">
        <v>9910</v>
      </c>
      <c r="I95" s="90">
        <f t="shared" si="43"/>
        <v>94</v>
      </c>
      <c r="J95" s="91">
        <f t="shared" si="43"/>
        <v>31673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13451</v>
      </c>
      <c r="D96" s="87">
        <v>3768868</v>
      </c>
      <c r="E96" s="88">
        <v>6794</v>
      </c>
      <c r="F96" s="89">
        <v>1789137</v>
      </c>
      <c r="G96" s="86">
        <v>6669</v>
      </c>
      <c r="H96" s="89">
        <v>1701869</v>
      </c>
      <c r="I96" s="90">
        <f t="shared" si="43"/>
        <v>13576</v>
      </c>
      <c r="J96" s="91">
        <f t="shared" si="43"/>
        <v>3856136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360.9</v>
      </c>
      <c r="D97" s="87">
        <v>430611.5</v>
      </c>
      <c r="E97" s="88">
        <v>52</v>
      </c>
      <c r="F97" s="93">
        <v>33773</v>
      </c>
      <c r="G97" s="86">
        <v>70.900000000000006</v>
      </c>
      <c r="H97" s="89">
        <v>32701.5</v>
      </c>
      <c r="I97" s="90">
        <f t="shared" si="43"/>
        <v>342</v>
      </c>
      <c r="J97" s="91">
        <f t="shared" si="43"/>
        <v>431683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51</v>
      </c>
      <c r="D99" s="87">
        <v>6678</v>
      </c>
      <c r="E99" s="88">
        <v>100</v>
      </c>
      <c r="F99" s="89">
        <v>13100</v>
      </c>
      <c r="G99" s="86">
        <v>64</v>
      </c>
      <c r="H99" s="89">
        <v>8625</v>
      </c>
      <c r="I99" s="90">
        <f t="shared" si="43"/>
        <v>87</v>
      </c>
      <c r="J99" s="91">
        <f t="shared" si="43"/>
        <v>11153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32305</v>
      </c>
      <c r="D100" s="87">
        <v>3589686</v>
      </c>
      <c r="E100" s="88">
        <v>29492</v>
      </c>
      <c r="F100" s="89">
        <v>7094845</v>
      </c>
      <c r="G100" s="86">
        <v>29140</v>
      </c>
      <c r="H100" s="89">
        <v>7381467</v>
      </c>
      <c r="I100" s="90">
        <f t="shared" si="43"/>
        <v>32657</v>
      </c>
      <c r="J100" s="91">
        <f t="shared" si="43"/>
        <v>3303064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5618</v>
      </c>
      <c r="D101" s="87">
        <v>532921</v>
      </c>
      <c r="E101" s="88">
        <v>14820.7</v>
      </c>
      <c r="F101" s="89">
        <v>1030355</v>
      </c>
      <c r="G101" s="86">
        <v>16274.5</v>
      </c>
      <c r="H101" s="89">
        <v>1151205</v>
      </c>
      <c r="I101" s="90">
        <f t="shared" si="43"/>
        <v>4164.2000000000007</v>
      </c>
      <c r="J101" s="91">
        <f t="shared" si="43"/>
        <v>412071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57</v>
      </c>
      <c r="D102" s="87">
        <v>80137</v>
      </c>
      <c r="E102" s="88">
        <v>15</v>
      </c>
      <c r="F102" s="89">
        <v>24209</v>
      </c>
      <c r="G102" s="86">
        <v>8</v>
      </c>
      <c r="H102" s="89">
        <v>11188</v>
      </c>
      <c r="I102" s="86">
        <f t="shared" si="43"/>
        <v>64</v>
      </c>
      <c r="J102" s="87">
        <f t="shared" si="43"/>
        <v>93158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648</v>
      </c>
      <c r="D103" s="87">
        <v>247808</v>
      </c>
      <c r="E103" s="88">
        <v>1191</v>
      </c>
      <c r="F103" s="89">
        <v>117329</v>
      </c>
      <c r="G103" s="86">
        <v>1047</v>
      </c>
      <c r="H103" s="89">
        <v>108288</v>
      </c>
      <c r="I103" s="86">
        <f t="shared" si="43"/>
        <v>792</v>
      </c>
      <c r="J103" s="87">
        <f t="shared" si="43"/>
        <v>256849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1738.1</v>
      </c>
      <c r="D104" s="87">
        <v>1159297.7906976745</v>
      </c>
      <c r="E104" s="88">
        <v>882.4</v>
      </c>
      <c r="F104" s="89">
        <v>538114.39534883725</v>
      </c>
      <c r="G104" s="86">
        <v>662.5</v>
      </c>
      <c r="H104" s="89">
        <v>411971.65116279072</v>
      </c>
      <c r="I104" s="86">
        <f t="shared" si="43"/>
        <v>1958</v>
      </c>
      <c r="J104" s="87">
        <f t="shared" si="43"/>
        <v>1285440.5348837213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3175.1000000000004</v>
      </c>
      <c r="D105" s="87">
        <v>454278.5</v>
      </c>
      <c r="E105" s="88">
        <v>1177</v>
      </c>
      <c r="F105" s="89">
        <v>156657</v>
      </c>
      <c r="G105" s="86">
        <v>1277.5999999999999</v>
      </c>
      <c r="H105" s="89">
        <v>206923</v>
      </c>
      <c r="I105" s="90">
        <f t="shared" si="43"/>
        <v>3074.5000000000005</v>
      </c>
      <c r="J105" s="91">
        <f t="shared" si="43"/>
        <v>404012.5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8173.5071999999982</v>
      </c>
      <c r="D107" s="158">
        <v>1959062.5</v>
      </c>
      <c r="E107" s="99">
        <v>6854.7759999999998</v>
      </c>
      <c r="F107" s="100">
        <v>1361289.5</v>
      </c>
      <c r="G107" s="157">
        <v>6906.6459999999997</v>
      </c>
      <c r="H107" s="100">
        <v>1382511</v>
      </c>
      <c r="I107" s="94">
        <f t="shared" si="43"/>
        <v>8121.6371999999983</v>
      </c>
      <c r="J107" s="159">
        <f t="shared" si="43"/>
        <v>1937841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143335.2592</v>
      </c>
      <c r="D108" s="161">
        <f t="shared" ref="D108:J108" si="45">SUM(D68:D107)</f>
        <v>29984808.004334036</v>
      </c>
      <c r="E108" s="160">
        <f>SUM(E68:E107)</f>
        <v>95079.22199999998</v>
      </c>
      <c r="F108" s="161">
        <f t="shared" si="45"/>
        <v>23909849.622621562</v>
      </c>
      <c r="G108" s="162">
        <f t="shared" si="45"/>
        <v>94869.715000000011</v>
      </c>
      <c r="H108" s="161">
        <f t="shared" si="45"/>
        <v>22942959.887526426</v>
      </c>
      <c r="I108" s="162">
        <f t="shared" si="45"/>
        <v>143544.76620000001</v>
      </c>
      <c r="J108" s="146">
        <f t="shared" si="45"/>
        <v>30951697.739429176</v>
      </c>
      <c r="K108" s="2"/>
      <c r="L108" s="215" t="s">
        <v>57</v>
      </c>
      <c r="M108" s="216"/>
      <c r="N108" s="43">
        <f t="shared" ref="N108:S108" si="46">SUM(N68:N107)</f>
        <v>2499.86</v>
      </c>
      <c r="O108" s="41">
        <f t="shared" si="46"/>
        <v>906245</v>
      </c>
      <c r="P108" s="44">
        <f t="shared" si="46"/>
        <v>801.11199999999997</v>
      </c>
      <c r="Q108" s="59">
        <f t="shared" si="46"/>
        <v>310450</v>
      </c>
      <c r="R108" s="42">
        <f t="shared" si="46"/>
        <v>1098.6120000000001</v>
      </c>
      <c r="S108" s="59">
        <f t="shared" si="46"/>
        <v>413075</v>
      </c>
      <c r="T108" s="42">
        <f>SUM(T68:T107)</f>
        <v>2202.36</v>
      </c>
      <c r="U108" s="41">
        <f>SUM(U68:U107)</f>
        <v>803620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133602.1</v>
      </c>
      <c r="D109" s="174">
        <v>35162281</v>
      </c>
      <c r="E109" s="173">
        <v>109329</v>
      </c>
      <c r="F109" s="175">
        <v>26147632</v>
      </c>
      <c r="G109" s="176">
        <v>105438</v>
      </c>
      <c r="H109" s="177">
        <v>25497012</v>
      </c>
      <c r="I109" s="178">
        <v>137493.1</v>
      </c>
      <c r="J109" s="179">
        <v>35812901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107.2851842897679</v>
      </c>
      <c r="D110" s="104">
        <f t="shared" ref="D110:J110" si="47">+D108/D109*100</f>
        <v>85.275491667716423</v>
      </c>
      <c r="E110" s="103">
        <f t="shared" si="47"/>
        <v>86.966149877891482</v>
      </c>
      <c r="F110" s="104">
        <f t="shared" si="47"/>
        <v>91.441739820346115</v>
      </c>
      <c r="G110" s="105">
        <f t="shared" si="47"/>
        <v>89.976777822037604</v>
      </c>
      <c r="H110" s="104">
        <f t="shared" si="47"/>
        <v>89.982935598596526</v>
      </c>
      <c r="I110" s="106">
        <f t="shared" si="47"/>
        <v>104.40143265371135</v>
      </c>
      <c r="J110" s="107">
        <f t="shared" si="47"/>
        <v>86.426111471475537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8月分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 8月分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458</v>
      </c>
      <c r="D128" s="138">
        <v>32725</v>
      </c>
      <c r="E128" s="88">
        <v>694</v>
      </c>
      <c r="F128" s="89">
        <v>48959</v>
      </c>
      <c r="G128" s="135">
        <v>581</v>
      </c>
      <c r="H128" s="138">
        <v>41003</v>
      </c>
      <c r="I128" s="135">
        <f t="shared" ref="I128:J166" si="48">+C128+E128-G128</f>
        <v>571</v>
      </c>
      <c r="J128" s="138">
        <f t="shared" si="48"/>
        <v>40681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458</v>
      </c>
      <c r="D167" s="146">
        <f t="shared" si="50"/>
        <v>32725</v>
      </c>
      <c r="E167" s="145">
        <f t="shared" si="50"/>
        <v>694</v>
      </c>
      <c r="F167" s="146">
        <f t="shared" si="50"/>
        <v>48959</v>
      </c>
      <c r="G167" s="145">
        <f t="shared" si="50"/>
        <v>581</v>
      </c>
      <c r="H167" s="146">
        <f t="shared" si="50"/>
        <v>41003</v>
      </c>
      <c r="I167" s="145">
        <f t="shared" si="50"/>
        <v>571</v>
      </c>
      <c r="J167" s="146">
        <f t="shared" si="50"/>
        <v>40681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石川県 倉庫協会</cp:lastModifiedBy>
  <cp:lastPrinted>2022-03-17T08:11:10Z</cp:lastPrinted>
  <dcterms:created xsi:type="dcterms:W3CDTF">2021-02-23T02:36:29Z</dcterms:created>
  <dcterms:modified xsi:type="dcterms:W3CDTF">2023-09-16T06:37:29Z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