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.01\"/>
    </mc:Choice>
  </mc:AlternateContent>
  <xr:revisionPtr revIDLastSave="0" documentId="8_{C52FB839-C53A-4AB9-A460-DBDC51AE2293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<sst xmlns="http://schemas.openxmlformats.org/spreadsheetml/2006/main" count="51" uniqueCount="34">
  <si>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</si>
  <si>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</si>
  <si>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</si>
  <si>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</si>
  <si>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</si>
  <si>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</si>
  <si>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</si>
  <si>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</si>
  <si>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</si>
  <si>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</si>
  <si>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</si>
  <si>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</si>
  <si>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</si>
  <si>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</si>
  <si>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</si>
  <si>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</si>
  <si>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</si>
  <si>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</si>
  <si>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</si>
  <si>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</si>
  <si>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</si>
  <si>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</si>
  <si>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</si>
  <si>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</si>
  <si>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</si>
  <si>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</si>
  <si>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</si>
  <si>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</si>
  <si>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</si>
  <si>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</si>
  <si>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</si>
  <si>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</si>
  <si>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</si>
  <si>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6年 1月末現在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</si>
</sst>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L18" sqref="L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210612</v>
      </c>
      <c r="F9" s="12">
        <v>28154</v>
      </c>
      <c r="G9" s="12">
        <f>E9+F9</f>
        <v>238766</v>
      </c>
      <c r="H9" s="13"/>
      <c r="I9" s="12">
        <f>157256+910</f>
        <v>158166</v>
      </c>
      <c r="J9" s="12">
        <v>8762</v>
      </c>
      <c r="K9" s="12">
        <f>G9-I9-J9</f>
        <v>71838</v>
      </c>
      <c r="L9" s="14">
        <f>(I9+J9)/G9*100</f>
        <v>69.912801655177034</v>
      </c>
      <c r="M9" s="15"/>
      <c r="N9" s="26">
        <v>233267</v>
      </c>
      <c r="O9" s="12">
        <f t="shared" ref="O9:O20" si="0">G9-N9</f>
        <v>5499</v>
      </c>
      <c r="P9" s="14">
        <f>G9/N9*100</f>
        <v>102.35738445643834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210612</v>
      </c>
      <c r="F12" s="12">
        <f>SUM(F9:F11)</f>
        <v>28154</v>
      </c>
      <c r="G12" s="12">
        <f t="shared" si="1"/>
        <v>238766</v>
      </c>
      <c r="H12" s="13"/>
      <c r="I12" s="12">
        <f>SUM(I9:I11)</f>
        <v>158166</v>
      </c>
      <c r="J12" s="12">
        <f>SUM(J9:J11)</f>
        <v>8762</v>
      </c>
      <c r="K12" s="12">
        <f>SUM(K9:K11)</f>
        <v>71838</v>
      </c>
      <c r="L12" s="14">
        <f>(I12+J12)/G12*100</f>
        <v>69.912801655177034</v>
      </c>
      <c r="M12" s="15"/>
      <c r="N12" s="26">
        <f>SUM(N9:N11)</f>
        <v>233267</v>
      </c>
      <c r="O12" s="12">
        <f t="shared" si="0"/>
        <v>5499</v>
      </c>
      <c r="P12" s="14">
        <f>G12/N12*100</f>
        <v>102.35738445643834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4453</v>
      </c>
      <c r="O15" s="12">
        <f t="shared" si="0"/>
        <v>945</v>
      </c>
      <c r="P15" s="14">
        <f>G15/N15*100</f>
        <v>121.22164832697058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443</v>
      </c>
      <c r="J18" s="12">
        <v>520</v>
      </c>
      <c r="K18" s="12">
        <f>G18-I18-J18</f>
        <v>859</v>
      </c>
      <c r="L18" s="14">
        <f>(I18+J18)/G18*100</f>
        <v>52.854006586169042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2024-02-22T00:17:44Z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