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2024.04\"/>
    </mc:Choice>
  </mc:AlternateContent>
  <xr:revisionPtr revIDLastSave="0" documentId="13_ncr:1_{97EEA2B0-E104-438E-AC0F-258AC3D5EB3B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<sst xmlns="http://schemas.openxmlformats.org/spreadsheetml/2006/main" count="385" uniqueCount="88">
  <si>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</si>
  <si>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</si>
  <si>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</si>
  <si>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</si>
  <si>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</si>
  <si>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</si>
  <si>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</si>
  <si>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</si>
  <si>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</si>
  <si>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</si>
  <si>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</si>
  <si>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</si>
  <si>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</si>
  <si>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</si>
  <si>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</si>
  <si>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</si>
  <si>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</si>
  <si>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</si>
  <si>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</si>
  <si>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</si>
  <si>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</si>
  <si>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</si>
  <si>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</si>
  <si>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</si>
  <si>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</si>
  <si>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</si>
  <si>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</si>
  <si>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</si>
  <si>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</si>
  <si>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</si>
  <si>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</si>
  <si>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</si>
  <si>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</si>
  <si>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</si>
  <si>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</si>
  <si>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</si>
  <si>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</si>
  <si>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</si>
  <si>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</si>
  <si>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</si>
  <si>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</si>
  <si>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</si>
  <si>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</si>
  <si>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</si>
  <si>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</si>
  <si>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</si>
  <si>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</si>
  <si>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</si>
  <si>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</si>
  <si>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</si>
  <si>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</si>
  <si>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</si>
  <si>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</si>
  <si>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</si>
  <si>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</si>
  <si>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</si>
  <si>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</si>
  <si>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</si>
  <si>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</si>
  <si>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</si>
  <si>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</si>
  <si>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</si>
  <si>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</si>
  <si>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</si>
  <si>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</si>
  <si>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</si>
  <si>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</si>
  <si>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</si>
  <si>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</si>
  <si>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</si>
  <si>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</si>
  <si>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</si>
  <si>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</si>
  <si>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</si>
  <si>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</si>
  <si>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</si>
  <si>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</si>
  <si>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</si>
  <si>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</si>
  <si>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</si>
  <si>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</si>
  <si>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</si>
  <si>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</si>
  <si>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</si>
  <si>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</si>
  <si>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</si>
  <si>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</si>
  <si>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6年 4月分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</si>
</sst>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38" fontId="5" fillId="0" borderId="9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1010.9000000000001</v>
      </c>
      <c r="D10" s="71">
        <f t="shared" ref="D10:H10" si="0">+D68+O68+D127+O127</f>
        <v>247328</v>
      </c>
      <c r="E10" s="72">
        <f t="shared" si="0"/>
        <v>70</v>
      </c>
      <c r="F10" s="73">
        <f t="shared" si="0"/>
        <v>16000</v>
      </c>
      <c r="G10" s="70">
        <f t="shared" si="0"/>
        <v>94</v>
      </c>
      <c r="H10" s="74">
        <f t="shared" si="0"/>
        <v>21140.400000000001</v>
      </c>
      <c r="I10" s="70">
        <f>+C10+E10-G10</f>
        <v>986.90000000000009</v>
      </c>
      <c r="J10" s="136">
        <f>+D10+F10-H10</f>
        <v>242187.6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630</v>
      </c>
      <c r="D11" s="78">
        <f t="shared" si="1"/>
        <v>44578</v>
      </c>
      <c r="E11" s="79">
        <f t="shared" si="1"/>
        <v>797</v>
      </c>
      <c r="F11" s="80">
        <f t="shared" si="1"/>
        <v>55944</v>
      </c>
      <c r="G11" s="81">
        <f t="shared" si="1"/>
        <v>782</v>
      </c>
      <c r="H11" s="80">
        <f t="shared" si="1"/>
        <v>54968</v>
      </c>
      <c r="I11" s="81">
        <f t="shared" ref="I11:J49" si="2">+C11+E11-G11</f>
        <v>645</v>
      </c>
      <c r="J11" s="137">
        <f t="shared" si="2"/>
        <v>45554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89</v>
      </c>
      <c r="D13" s="78">
        <f t="shared" si="4"/>
        <v>14178</v>
      </c>
      <c r="E13" s="79">
        <f t="shared" si="4"/>
        <v>60</v>
      </c>
      <c r="F13" s="80">
        <f t="shared" si="4"/>
        <v>12000</v>
      </c>
      <c r="G13" s="77">
        <f t="shared" si="4"/>
        <v>101</v>
      </c>
      <c r="H13" s="80">
        <f t="shared" si="4"/>
        <v>16578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40.008000000000003</v>
      </c>
      <c r="D18" s="78">
        <f t="shared" si="9"/>
        <v>2916</v>
      </c>
      <c r="E18" s="79">
        <f t="shared" si="9"/>
        <v>0</v>
      </c>
      <c r="F18" s="80">
        <f t="shared" si="9"/>
        <v>0</v>
      </c>
      <c r="G18" s="77">
        <f t="shared" si="9"/>
        <v>40.008000000000003</v>
      </c>
      <c r="H18" s="80">
        <f t="shared" si="9"/>
        <v>2916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1332.8660000000002</v>
      </c>
      <c r="D22" s="78">
        <f t="shared" si="13"/>
        <v>580410.19999999995</v>
      </c>
      <c r="E22" s="79">
        <f t="shared" si="13"/>
        <v>942.27599999999995</v>
      </c>
      <c r="F22" s="80">
        <f t="shared" si="13"/>
        <v>368145</v>
      </c>
      <c r="G22" s="77">
        <f t="shared" si="13"/>
        <v>879.37599999999998</v>
      </c>
      <c r="H22" s="80">
        <f t="shared" si="13"/>
        <v>343032.2</v>
      </c>
      <c r="I22" s="81">
        <f t="shared" si="2"/>
        <v>1395.7660000000003</v>
      </c>
      <c r="J22" s="137">
        <f t="shared" si="2"/>
        <v>605523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185.053</v>
      </c>
      <c r="D23" s="78">
        <f t="shared" si="14"/>
        <v>102600</v>
      </c>
      <c r="E23" s="79">
        <f t="shared" si="14"/>
        <v>195.76499999999999</v>
      </c>
      <c r="F23" s="80">
        <f t="shared" si="14"/>
        <v>106000</v>
      </c>
      <c r="G23" s="77">
        <f t="shared" si="14"/>
        <v>185.041</v>
      </c>
      <c r="H23" s="80">
        <f t="shared" si="14"/>
        <v>100400</v>
      </c>
      <c r="I23" s="81">
        <f t="shared" si="2"/>
        <v>195.77699999999999</v>
      </c>
      <c r="J23" s="137">
        <f t="shared" si="2"/>
        <v>108200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1149</v>
      </c>
      <c r="D24" s="78">
        <f t="shared" si="15"/>
        <v>150134</v>
      </c>
      <c r="E24" s="79">
        <f t="shared" si="15"/>
        <v>565</v>
      </c>
      <c r="F24" s="80">
        <f t="shared" si="15"/>
        <v>264382</v>
      </c>
      <c r="G24" s="77">
        <f t="shared" si="15"/>
        <v>556</v>
      </c>
      <c r="H24" s="80">
        <f t="shared" si="15"/>
        <v>70797.3</v>
      </c>
      <c r="I24" s="81">
        <f t="shared" si="2"/>
        <v>1158</v>
      </c>
      <c r="J24" s="137">
        <f t="shared" si="2"/>
        <v>343718.7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1664</v>
      </c>
      <c r="D25" s="78">
        <f t="shared" si="16"/>
        <v>2368054.4000000004</v>
      </c>
      <c r="E25" s="79">
        <f t="shared" si="16"/>
        <v>867</v>
      </c>
      <c r="F25" s="80">
        <f t="shared" si="16"/>
        <v>944732</v>
      </c>
      <c r="G25" s="77">
        <f t="shared" si="16"/>
        <v>903</v>
      </c>
      <c r="H25" s="80">
        <f t="shared" si="16"/>
        <v>962450.3</v>
      </c>
      <c r="I25" s="81">
        <f t="shared" si="2"/>
        <v>1628</v>
      </c>
      <c r="J25" s="137">
        <f t="shared" si="2"/>
        <v>2350336.1000000006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631</v>
      </c>
      <c r="D26" s="78">
        <f t="shared" si="17"/>
        <v>318227.63636363647</v>
      </c>
      <c r="E26" s="79">
        <f t="shared" si="17"/>
        <v>285</v>
      </c>
      <c r="F26" s="80">
        <f t="shared" si="17"/>
        <v>145834.81818181818</v>
      </c>
      <c r="G26" s="77">
        <f t="shared" si="17"/>
        <v>269</v>
      </c>
      <c r="H26" s="80">
        <f t="shared" si="17"/>
        <v>167977.09090909091</v>
      </c>
      <c r="I26" s="81">
        <f t="shared" si="2"/>
        <v>647</v>
      </c>
      <c r="J26" s="137">
        <f t="shared" si="2"/>
        <v>296085.36363636376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164</v>
      </c>
      <c r="D27" s="78">
        <f t="shared" si="18"/>
        <v>119795</v>
      </c>
      <c r="E27" s="79">
        <f t="shared" si="18"/>
        <v>11</v>
      </c>
      <c r="F27" s="80">
        <f t="shared" si="18"/>
        <v>2135</v>
      </c>
      <c r="G27" s="77">
        <f t="shared" si="18"/>
        <v>60</v>
      </c>
      <c r="H27" s="80">
        <f t="shared" si="18"/>
        <v>38805</v>
      </c>
      <c r="I27" s="81">
        <f t="shared" si="2"/>
        <v>115</v>
      </c>
      <c r="J27" s="137">
        <f t="shared" si="2"/>
        <v>83125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4361</v>
      </c>
      <c r="D28" s="78">
        <f t="shared" si="19"/>
        <v>8635084</v>
      </c>
      <c r="E28" s="79">
        <f t="shared" si="19"/>
        <v>1395</v>
      </c>
      <c r="F28" s="80">
        <f t="shared" si="19"/>
        <v>2760936</v>
      </c>
      <c r="G28" s="77">
        <f t="shared" si="19"/>
        <v>1510</v>
      </c>
      <c r="H28" s="80">
        <f t="shared" si="19"/>
        <v>2977161</v>
      </c>
      <c r="I28" s="81">
        <f t="shared" si="2"/>
        <v>4246</v>
      </c>
      <c r="J28" s="137">
        <f t="shared" si="2"/>
        <v>8418859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297.29099999999994</v>
      </c>
      <c r="D30" s="78">
        <f t="shared" si="21"/>
        <v>182705.5</v>
      </c>
      <c r="E30" s="79">
        <f t="shared" si="21"/>
        <v>227.096</v>
      </c>
      <c r="F30" s="80">
        <f t="shared" si="21"/>
        <v>90215</v>
      </c>
      <c r="G30" s="77">
        <f t="shared" si="21"/>
        <v>227.23699999999999</v>
      </c>
      <c r="H30" s="80">
        <f t="shared" si="21"/>
        <v>119783</v>
      </c>
      <c r="I30" s="81">
        <f t="shared" si="2"/>
        <v>297.14999999999998</v>
      </c>
      <c r="J30" s="137">
        <f t="shared" si="2"/>
        <v>153137.5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4375</v>
      </c>
      <c r="D31" s="78">
        <f t="shared" si="22"/>
        <v>531452</v>
      </c>
      <c r="E31" s="79">
        <f t="shared" si="22"/>
        <v>220</v>
      </c>
      <c r="F31" s="80">
        <f t="shared" si="22"/>
        <v>5404</v>
      </c>
      <c r="G31" s="77">
        <f t="shared" si="22"/>
        <v>1586</v>
      </c>
      <c r="H31" s="80">
        <f t="shared" si="22"/>
        <v>117617</v>
      </c>
      <c r="I31" s="81">
        <f t="shared" si="2"/>
        <v>3009</v>
      </c>
      <c r="J31" s="137">
        <f t="shared" si="2"/>
        <v>419239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199</v>
      </c>
      <c r="D32" s="78">
        <f t="shared" si="23"/>
        <v>161197</v>
      </c>
      <c r="E32" s="79">
        <f t="shared" si="23"/>
        <v>50</v>
      </c>
      <c r="F32" s="80">
        <f t="shared" si="23"/>
        <v>51816.300999999999</v>
      </c>
      <c r="G32" s="77">
        <f t="shared" si="23"/>
        <v>85</v>
      </c>
      <c r="H32" s="80">
        <f t="shared" si="23"/>
        <v>65953.8</v>
      </c>
      <c r="I32" s="81">
        <f t="shared" si="2"/>
        <v>164</v>
      </c>
      <c r="J32" s="137">
        <f t="shared" si="2"/>
        <v>147059.50099999999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3383</v>
      </c>
      <c r="D33" s="78">
        <f t="shared" si="24"/>
        <v>241080</v>
      </c>
      <c r="E33" s="79">
        <f t="shared" si="24"/>
        <v>1205</v>
      </c>
      <c r="F33" s="80">
        <f t="shared" si="24"/>
        <v>107897.00200000001</v>
      </c>
      <c r="G33" s="77">
        <f t="shared" si="24"/>
        <v>1009</v>
      </c>
      <c r="H33" s="80">
        <f t="shared" si="24"/>
        <v>90641</v>
      </c>
      <c r="I33" s="81">
        <f t="shared" si="2"/>
        <v>3579</v>
      </c>
      <c r="J33" s="137">
        <f t="shared" si="2"/>
        <v>258336.00199999998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7358.7000000000007</v>
      </c>
      <c r="D34" s="78">
        <f t="shared" si="25"/>
        <v>2206827.25</v>
      </c>
      <c r="E34" s="79">
        <f t="shared" si="25"/>
        <v>4977</v>
      </c>
      <c r="F34" s="80">
        <f t="shared" si="25"/>
        <v>1249916</v>
      </c>
      <c r="G34" s="77">
        <f t="shared" si="25"/>
        <v>5113</v>
      </c>
      <c r="H34" s="80">
        <f t="shared" si="25"/>
        <v>1315345</v>
      </c>
      <c r="I34" s="81">
        <f t="shared" si="2"/>
        <v>7222.7000000000007</v>
      </c>
      <c r="J34" s="137">
        <f t="shared" si="2"/>
        <v>2141398.25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4876</v>
      </c>
      <c r="D35" s="78">
        <f t="shared" si="26"/>
        <v>1491682</v>
      </c>
      <c r="E35" s="83">
        <f t="shared" si="26"/>
        <v>4850</v>
      </c>
      <c r="F35" s="80">
        <f t="shared" si="26"/>
        <v>1605979.6</v>
      </c>
      <c r="G35" s="77">
        <f t="shared" si="26"/>
        <v>4680</v>
      </c>
      <c r="H35" s="80">
        <f t="shared" si="26"/>
        <v>1525050</v>
      </c>
      <c r="I35" s="81">
        <f t="shared" si="2"/>
        <v>5046</v>
      </c>
      <c r="J35" s="137">
        <f t="shared" si="2"/>
        <v>1572611.6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44457.900000000009</v>
      </c>
      <c r="D36" s="78">
        <f t="shared" si="27"/>
        <v>6643812.6999999993</v>
      </c>
      <c r="E36" s="79">
        <f t="shared" si="27"/>
        <v>19809</v>
      </c>
      <c r="F36" s="80">
        <f t="shared" si="27"/>
        <v>3228857.2028999999</v>
      </c>
      <c r="G36" s="77">
        <f t="shared" si="27"/>
        <v>19069</v>
      </c>
      <c r="H36" s="80">
        <f t="shared" si="27"/>
        <v>3120470.5</v>
      </c>
      <c r="I36" s="81">
        <f t="shared" si="2"/>
        <v>45197.900000000009</v>
      </c>
      <c r="J36" s="137">
        <f t="shared" si="2"/>
        <v>6752199.4028999992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64</v>
      </c>
      <c r="D37" s="78">
        <f t="shared" si="28"/>
        <v>11466</v>
      </c>
      <c r="E37" s="79">
        <f t="shared" si="28"/>
        <v>74</v>
      </c>
      <c r="F37" s="80">
        <f t="shared" si="28"/>
        <v>13169</v>
      </c>
      <c r="G37" s="77">
        <f t="shared" si="28"/>
        <v>50</v>
      </c>
      <c r="H37" s="80">
        <f t="shared" si="28"/>
        <v>8717</v>
      </c>
      <c r="I37" s="81">
        <f t="shared" si="2"/>
        <v>88</v>
      </c>
      <c r="J37" s="137">
        <f t="shared" si="2"/>
        <v>15918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12191</v>
      </c>
      <c r="D38" s="78">
        <f t="shared" si="29"/>
        <v>3539436</v>
      </c>
      <c r="E38" s="79">
        <f t="shared" si="29"/>
        <v>8598</v>
      </c>
      <c r="F38" s="80">
        <f t="shared" si="29"/>
        <v>2563463.3726999997</v>
      </c>
      <c r="G38" s="77">
        <f t="shared" si="29"/>
        <v>8325</v>
      </c>
      <c r="H38" s="80">
        <f t="shared" si="29"/>
        <v>2396855</v>
      </c>
      <c r="I38" s="81">
        <f t="shared" si="2"/>
        <v>12464</v>
      </c>
      <c r="J38" s="137">
        <f t="shared" si="2"/>
        <v>3706044.3727000002</v>
      </c>
      <c r="K38" s="2"/>
      <c r="L38" s="2"/>
      <c r="M38" s="17"/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236</v>
      </c>
      <c r="D39" s="78">
        <f t="shared" si="30"/>
        <v>376050</v>
      </c>
      <c r="E39" s="79">
        <f t="shared" si="30"/>
        <v>61</v>
      </c>
      <c r="F39" s="84">
        <f t="shared" si="30"/>
        <v>48628</v>
      </c>
      <c r="G39" s="77">
        <f t="shared" si="30"/>
        <v>43</v>
      </c>
      <c r="H39" s="80">
        <f t="shared" si="30"/>
        <v>30245</v>
      </c>
      <c r="I39" s="81">
        <f t="shared" si="2"/>
        <v>254</v>
      </c>
      <c r="J39" s="137">
        <f t="shared" si="2"/>
        <v>394433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29</v>
      </c>
      <c r="D40" s="78">
        <f t="shared" si="31"/>
        <v>1220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29</v>
      </c>
      <c r="J40" s="137">
        <f t="shared" si="2"/>
        <v>1220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77</v>
      </c>
      <c r="D41" s="78">
        <f t="shared" si="32"/>
        <v>9923</v>
      </c>
      <c r="E41" s="79">
        <f t="shared" si="32"/>
        <v>80</v>
      </c>
      <c r="F41" s="80">
        <f t="shared" si="32"/>
        <v>10600</v>
      </c>
      <c r="G41" s="77">
        <f t="shared" si="32"/>
        <v>74</v>
      </c>
      <c r="H41" s="80">
        <f t="shared" si="32"/>
        <v>9775</v>
      </c>
      <c r="I41" s="81">
        <f t="shared" si="2"/>
        <v>83</v>
      </c>
      <c r="J41" s="137">
        <f t="shared" si="2"/>
        <v>10748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29852</v>
      </c>
      <c r="D42" s="78">
        <f t="shared" si="33"/>
        <v>2530129</v>
      </c>
      <c r="E42" s="79">
        <f t="shared" si="33"/>
        <v>32555</v>
      </c>
      <c r="F42" s="80">
        <f t="shared" si="33"/>
        <v>8378306</v>
      </c>
      <c r="G42" s="77">
        <f t="shared" si="33"/>
        <v>30590</v>
      </c>
      <c r="H42" s="80">
        <f t="shared" si="33"/>
        <v>7760967</v>
      </c>
      <c r="I42" s="85">
        <f t="shared" si="2"/>
        <v>31817</v>
      </c>
      <c r="J42" s="137">
        <f t="shared" si="2"/>
        <v>3147468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1663.2000000000007</v>
      </c>
      <c r="D43" s="78">
        <f t="shared" si="34"/>
        <v>244721</v>
      </c>
      <c r="E43" s="79">
        <f t="shared" si="34"/>
        <v>15498</v>
      </c>
      <c r="F43" s="80">
        <f t="shared" si="34"/>
        <v>1108867.3999999999</v>
      </c>
      <c r="G43" s="77">
        <f t="shared" si="34"/>
        <v>15092</v>
      </c>
      <c r="H43" s="80">
        <f t="shared" si="34"/>
        <v>1112779.5</v>
      </c>
      <c r="I43" s="77">
        <f t="shared" si="2"/>
        <v>2069.2000000000007</v>
      </c>
      <c r="J43" s="137">
        <f t="shared" si="2"/>
        <v>240808.89999999991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47</v>
      </c>
      <c r="D44" s="78">
        <f t="shared" si="35"/>
        <v>69180</v>
      </c>
      <c r="E44" s="79">
        <f t="shared" si="35"/>
        <v>3</v>
      </c>
      <c r="F44" s="80">
        <f t="shared" si="35"/>
        <v>2445</v>
      </c>
      <c r="G44" s="77">
        <f t="shared" si="35"/>
        <v>5</v>
      </c>
      <c r="H44" s="80">
        <f t="shared" si="35"/>
        <v>6570</v>
      </c>
      <c r="I44" s="77">
        <f t="shared" si="2"/>
        <v>45</v>
      </c>
      <c r="J44" s="137">
        <f t="shared" si="2"/>
        <v>65055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853</v>
      </c>
      <c r="D45" s="78">
        <f t="shared" si="36"/>
        <v>277428</v>
      </c>
      <c r="E45" s="79">
        <f t="shared" si="36"/>
        <v>1698</v>
      </c>
      <c r="F45" s="80">
        <f t="shared" si="36"/>
        <v>203601</v>
      </c>
      <c r="G45" s="77">
        <f t="shared" si="36"/>
        <v>1450</v>
      </c>
      <c r="H45" s="80">
        <f t="shared" si="36"/>
        <v>181140</v>
      </c>
      <c r="I45" s="81">
        <f t="shared" si="2"/>
        <v>1101</v>
      </c>
      <c r="J45" s="137">
        <f t="shared" si="2"/>
        <v>299889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1867</v>
      </c>
      <c r="D46" s="78">
        <f t="shared" si="37"/>
        <v>1386132.534883721</v>
      </c>
      <c r="E46" s="79">
        <f t="shared" si="37"/>
        <v>682</v>
      </c>
      <c r="F46" s="80">
        <f t="shared" si="37"/>
        <v>450050.18604651163</v>
      </c>
      <c r="G46" s="77">
        <f t="shared" si="37"/>
        <v>1156</v>
      </c>
      <c r="H46" s="80">
        <f t="shared" si="37"/>
        <v>889917.86046511633</v>
      </c>
      <c r="I46" s="81">
        <f t="shared" si="2"/>
        <v>1393</v>
      </c>
      <c r="J46" s="137">
        <f t="shared" si="2"/>
        <v>946264.86046511633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2689.5</v>
      </c>
      <c r="D47" s="78">
        <f t="shared" si="38"/>
        <v>456214.5</v>
      </c>
      <c r="E47" s="79">
        <f t="shared" si="38"/>
        <v>781</v>
      </c>
      <c r="F47" s="80">
        <f t="shared" si="38"/>
        <v>167042.29999999999</v>
      </c>
      <c r="G47" s="77">
        <f t="shared" si="38"/>
        <v>947</v>
      </c>
      <c r="H47" s="80">
        <f t="shared" si="38"/>
        <v>206066.9</v>
      </c>
      <c r="I47" s="81">
        <f t="shared" si="2"/>
        <v>2523.5</v>
      </c>
      <c r="J47" s="137">
        <f t="shared" si="2"/>
        <v>417189.9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6914.0867000000017</v>
      </c>
      <c r="D49" s="89">
        <f t="shared" si="40"/>
        <v>1638615</v>
      </c>
      <c r="E49" s="90">
        <f t="shared" si="40"/>
        <v>4065.1970000000001</v>
      </c>
      <c r="F49" s="91">
        <f t="shared" si="40"/>
        <v>634791</v>
      </c>
      <c r="G49" s="88">
        <f t="shared" si="40"/>
        <v>3908.527</v>
      </c>
      <c r="H49" s="92">
        <f t="shared" si="40"/>
        <v>617937</v>
      </c>
      <c r="I49" s="93">
        <f t="shared" si="2"/>
        <v>7070.7567000000017</v>
      </c>
      <c r="J49" s="138">
        <f t="shared" si="2"/>
        <v>1655469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132824.10470000003</v>
      </c>
      <c r="D50" s="156">
        <f t="shared" si="41"/>
        <v>34612026.72124736</v>
      </c>
      <c r="E50" s="155">
        <f t="shared" si="41"/>
        <v>100686.334</v>
      </c>
      <c r="F50" s="156">
        <f t="shared" si="41"/>
        <v>24616257.18282833</v>
      </c>
      <c r="G50" s="155">
        <f>SUM(G10:G49)</f>
        <v>98854.188999999998</v>
      </c>
      <c r="H50" s="156">
        <f t="shared" si="41"/>
        <v>24351155.851374205</v>
      </c>
      <c r="I50" s="157">
        <f>SUM(I10:I49)</f>
        <v>134656.24970000001</v>
      </c>
      <c r="J50" s="158">
        <f>SUM(J10:J49)</f>
        <v>34877128.052701481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141571.13500000001</v>
      </c>
      <c r="D51" s="163">
        <v>30961113.649999999</v>
      </c>
      <c r="E51" s="162">
        <v>108946.048</v>
      </c>
      <c r="F51" s="164">
        <v>26672999</v>
      </c>
      <c r="G51" s="165">
        <v>103756.37800000001</v>
      </c>
      <c r="H51" s="166">
        <v>23781425</v>
      </c>
      <c r="I51" s="167">
        <v>146760.80499999999</v>
      </c>
      <c r="J51" s="168">
        <v>33852687.649999999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93.821459226133925</v>
      </c>
      <c r="D52" s="140">
        <f t="shared" si="42"/>
        <v>111.79193071838152</v>
      </c>
      <c r="E52" s="139">
        <f t="shared" si="42"/>
        <v>92.418528114025762</v>
      </c>
      <c r="F52" s="141">
        <f t="shared" si="42"/>
        <v>92.289049247249366</v>
      </c>
      <c r="G52" s="142">
        <f t="shared" si="42"/>
        <v>95.275289004402211</v>
      </c>
      <c r="H52" s="141">
        <f t="shared" si="42"/>
        <v>102.39569685741795</v>
      </c>
      <c r="I52" s="143">
        <f t="shared" si="42"/>
        <v>91.752187990519701</v>
      </c>
      <c r="J52" s="144">
        <f>J50/J51*100</f>
        <v>103.02617155037461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6年 4月分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6年 4月分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1010.9000000000001</v>
      </c>
      <c r="D68" s="71">
        <v>247328</v>
      </c>
      <c r="E68" s="169">
        <v>70</v>
      </c>
      <c r="F68" s="170">
        <v>16000</v>
      </c>
      <c r="G68" s="169">
        <v>94</v>
      </c>
      <c r="H68" s="171">
        <v>21140.400000000001</v>
      </c>
      <c r="I68" s="81">
        <f>+C68+E68-G68</f>
        <v>986.90000000000009</v>
      </c>
      <c r="J68" s="152">
        <f>+D68+F68-H68</f>
        <v>242187.6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89</v>
      </c>
      <c r="D71" s="78">
        <v>14178</v>
      </c>
      <c r="E71" s="172">
        <v>60</v>
      </c>
      <c r="F71" s="173">
        <v>12000</v>
      </c>
      <c r="G71" s="172">
        <v>101</v>
      </c>
      <c r="H71" s="174">
        <v>16578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40</v>
      </c>
      <c r="D76" s="78">
        <v>2916</v>
      </c>
      <c r="E76" s="172">
        <v>0</v>
      </c>
      <c r="F76" s="173">
        <v>0</v>
      </c>
      <c r="G76" s="172">
        <v>40</v>
      </c>
      <c r="H76" s="174">
        <v>2916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8.0000000000000071E-3</v>
      </c>
      <c r="O76" s="31">
        <v>0</v>
      </c>
      <c r="P76" s="172">
        <v>0</v>
      </c>
      <c r="Q76" s="173">
        <v>0</v>
      </c>
      <c r="R76" s="172">
        <v>8.0000000000000071E-3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1332.8660000000002</v>
      </c>
      <c r="D80" s="78">
        <v>580410.19999999995</v>
      </c>
      <c r="E80" s="172">
        <v>942.27599999999995</v>
      </c>
      <c r="F80" s="173">
        <v>368145</v>
      </c>
      <c r="G80" s="172">
        <v>879.37599999999998</v>
      </c>
      <c r="H80" s="174">
        <v>343032.2</v>
      </c>
      <c r="I80" s="81">
        <f t="shared" si="43"/>
        <v>1395.7660000000003</v>
      </c>
      <c r="J80" s="82">
        <f t="shared" si="43"/>
        <v>605523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185.053</v>
      </c>
      <c r="D81" s="78">
        <v>102600</v>
      </c>
      <c r="E81" s="172">
        <v>195.76499999999999</v>
      </c>
      <c r="F81" s="173">
        <v>106000</v>
      </c>
      <c r="G81" s="172">
        <v>185.041</v>
      </c>
      <c r="H81" s="174">
        <v>100400</v>
      </c>
      <c r="I81" s="81">
        <f t="shared" si="43"/>
        <v>195.77699999999999</v>
      </c>
      <c r="J81" s="82">
        <f t="shared" si="43"/>
        <v>108200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1099</v>
      </c>
      <c r="D82" s="78">
        <v>148134</v>
      </c>
      <c r="E82" s="172" ph="1">
        <v>515</v>
      </c>
      <c r="F82" s="173">
        <v>263332</v>
      </c>
      <c r="G82" s="172">
        <v>506</v>
      </c>
      <c r="H82" s="174">
        <v>69747.3</v>
      </c>
      <c r="I82" s="81">
        <f t="shared" si="43"/>
        <v>1108</v>
      </c>
      <c r="J82" s="82">
        <f t="shared" si="43"/>
        <v>341718.7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1664</v>
      </c>
      <c r="D83" s="78">
        <v>2368054.4000000004</v>
      </c>
      <c r="E83" s="172">
        <v>867</v>
      </c>
      <c r="F83" s="173">
        <v>944732</v>
      </c>
      <c r="G83" s="172">
        <v>903</v>
      </c>
      <c r="H83" s="174">
        <v>962450.3</v>
      </c>
      <c r="I83" s="81">
        <f t="shared" si="43"/>
        <v>1628</v>
      </c>
      <c r="J83" s="82">
        <f t="shared" si="43"/>
        <v>2350336.1000000006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631</v>
      </c>
      <c r="D84" s="78">
        <v>318227.63636363647</v>
      </c>
      <c r="E84" s="172">
        <v>285</v>
      </c>
      <c r="F84" s="173">
        <v>145834.81818181818</v>
      </c>
      <c r="G84" s="172">
        <v>269</v>
      </c>
      <c r="H84" s="174">
        <v>167977.09090909091</v>
      </c>
      <c r="I84" s="81">
        <f t="shared" si="43"/>
        <v>647</v>
      </c>
      <c r="J84" s="82">
        <f t="shared" si="43"/>
        <v>296085.36363636376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164</v>
      </c>
      <c r="D85" s="78">
        <v>119795</v>
      </c>
      <c r="E85" s="172">
        <v>11</v>
      </c>
      <c r="F85" s="173">
        <v>2135</v>
      </c>
      <c r="G85" s="172">
        <v>60</v>
      </c>
      <c r="H85" s="174">
        <v>38805</v>
      </c>
      <c r="I85" s="81">
        <f t="shared" si="43"/>
        <v>115</v>
      </c>
      <c r="J85" s="82">
        <f t="shared" si="43"/>
        <v>83125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4361</v>
      </c>
      <c r="D86" s="78">
        <v>8635084</v>
      </c>
      <c r="E86" s="172">
        <v>1395</v>
      </c>
      <c r="F86" s="173">
        <v>2760936</v>
      </c>
      <c r="G86" s="175">
        <v>1510</v>
      </c>
      <c r="H86" s="176">
        <v>2977161</v>
      </c>
      <c r="I86" s="81">
        <f t="shared" si="43"/>
        <v>4246</v>
      </c>
      <c r="J86" s="82">
        <f t="shared" si="43"/>
        <v>8418859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80">
        <v>0</v>
      </c>
      <c r="S86" s="181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286.17499999999995</v>
      </c>
      <c r="D88" s="78">
        <v>180301</v>
      </c>
      <c r="E88" s="172">
        <v>223</v>
      </c>
      <c r="F88" s="173">
        <v>89065</v>
      </c>
      <c r="G88" s="172">
        <v>223.125</v>
      </c>
      <c r="H88" s="174">
        <v>118533</v>
      </c>
      <c r="I88" s="81">
        <f t="shared" si="43"/>
        <v>286.04999999999995</v>
      </c>
      <c r="J88" s="82">
        <f t="shared" si="43"/>
        <v>150833</v>
      </c>
      <c r="K88" s="2"/>
      <c r="L88" s="29">
        <v>21</v>
      </c>
      <c r="M88" s="12" t="s">
        <v>37</v>
      </c>
      <c r="N88" s="30">
        <v>11.115999999999998</v>
      </c>
      <c r="O88" s="31">
        <v>2404.5</v>
      </c>
      <c r="P88" s="172">
        <v>4.0960000000000001</v>
      </c>
      <c r="Q88" s="173">
        <v>1150</v>
      </c>
      <c r="R88" s="172">
        <v>4.1120000000000001</v>
      </c>
      <c r="S88" s="174">
        <v>1250</v>
      </c>
      <c r="T88" s="27">
        <f t="shared" si="44"/>
        <v>11.099999999999998</v>
      </c>
      <c r="U88" s="48">
        <f t="shared" si="44"/>
        <v>2304.5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4375</v>
      </c>
      <c r="D89" s="78">
        <v>531452</v>
      </c>
      <c r="E89" s="172">
        <v>220</v>
      </c>
      <c r="F89" s="173">
        <v>5404</v>
      </c>
      <c r="G89" s="172">
        <v>1586</v>
      </c>
      <c r="H89" s="174">
        <v>117617</v>
      </c>
      <c r="I89" s="81">
        <f t="shared" si="43"/>
        <v>3009</v>
      </c>
      <c r="J89" s="82">
        <f t="shared" si="43"/>
        <v>419239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199</v>
      </c>
      <c r="D90" s="78">
        <v>161197</v>
      </c>
      <c r="E90" s="172">
        <v>50</v>
      </c>
      <c r="F90" s="173">
        <v>51816.300999999999</v>
      </c>
      <c r="G90" s="172">
        <v>85</v>
      </c>
      <c r="H90" s="174">
        <v>65953.8</v>
      </c>
      <c r="I90" s="81">
        <f t="shared" si="43"/>
        <v>164</v>
      </c>
      <c r="J90" s="82">
        <f t="shared" si="43"/>
        <v>147059.50099999999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3383</v>
      </c>
      <c r="D91" s="78">
        <v>241080</v>
      </c>
      <c r="E91" s="172">
        <v>1205</v>
      </c>
      <c r="F91" s="173">
        <v>107897.00200000001</v>
      </c>
      <c r="G91" s="172">
        <v>1009</v>
      </c>
      <c r="H91" s="174">
        <v>90641</v>
      </c>
      <c r="I91" s="81">
        <f t="shared" si="43"/>
        <v>3579</v>
      </c>
      <c r="J91" s="82">
        <f t="shared" si="43"/>
        <v>258336.00199999998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4047.7000000000007</v>
      </c>
      <c r="D92" s="78">
        <v>965202.25</v>
      </c>
      <c r="E92" s="172">
        <v>3885</v>
      </c>
      <c r="F92" s="173">
        <v>840416</v>
      </c>
      <c r="G92" s="172">
        <v>3859</v>
      </c>
      <c r="H92" s="174">
        <v>845095</v>
      </c>
      <c r="I92" s="81">
        <f t="shared" si="43"/>
        <v>4073.7000000000007</v>
      </c>
      <c r="J92" s="82">
        <f t="shared" si="43"/>
        <v>960523.25</v>
      </c>
      <c r="K92" s="2"/>
      <c r="L92" s="29">
        <v>25</v>
      </c>
      <c r="M92" s="12" t="s">
        <v>41</v>
      </c>
      <c r="N92" s="30">
        <v>3311</v>
      </c>
      <c r="O92" s="31">
        <v>1241625</v>
      </c>
      <c r="P92" s="172">
        <v>1092</v>
      </c>
      <c r="Q92" s="173">
        <v>409500</v>
      </c>
      <c r="R92" s="172">
        <v>1254</v>
      </c>
      <c r="S92" s="174">
        <v>470250</v>
      </c>
      <c r="T92" s="32">
        <f t="shared" si="44"/>
        <v>3149</v>
      </c>
      <c r="U92" s="48">
        <f t="shared" si="44"/>
        <v>1180875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4876</v>
      </c>
      <c r="D93" s="78">
        <v>1491682</v>
      </c>
      <c r="E93" s="172">
        <v>4850</v>
      </c>
      <c r="F93" s="173">
        <v>1605979.6</v>
      </c>
      <c r="G93" s="172">
        <v>4680</v>
      </c>
      <c r="H93" s="174">
        <v>1525050</v>
      </c>
      <c r="I93" s="81">
        <f t="shared" si="43"/>
        <v>5046</v>
      </c>
      <c r="J93" s="82">
        <f t="shared" si="43"/>
        <v>1572611.6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44457.900000000009</v>
      </c>
      <c r="D94" s="78">
        <v>6643812.6999999993</v>
      </c>
      <c r="E94" s="172">
        <v>19809</v>
      </c>
      <c r="F94" s="173">
        <v>3228857.2028999999</v>
      </c>
      <c r="G94" s="172">
        <v>19069</v>
      </c>
      <c r="H94" s="174">
        <v>3120470.5</v>
      </c>
      <c r="I94" s="81">
        <f t="shared" si="43"/>
        <v>45197.900000000009</v>
      </c>
      <c r="J94" s="82">
        <f t="shared" si="43"/>
        <v>6752199.4028999992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64</v>
      </c>
      <c r="D95" s="78">
        <v>11466</v>
      </c>
      <c r="E95" s="172">
        <v>74</v>
      </c>
      <c r="F95" s="173">
        <v>13169</v>
      </c>
      <c r="G95" s="172">
        <v>50</v>
      </c>
      <c r="H95" s="174">
        <v>8717</v>
      </c>
      <c r="I95" s="81">
        <f t="shared" si="43"/>
        <v>88</v>
      </c>
      <c r="J95" s="82">
        <f t="shared" si="43"/>
        <v>15918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12191</v>
      </c>
      <c r="D96" s="78">
        <v>3539436</v>
      </c>
      <c r="E96" s="172">
        <v>8598</v>
      </c>
      <c r="F96" s="173">
        <v>2563463.3726999997</v>
      </c>
      <c r="G96" s="172">
        <v>8325</v>
      </c>
      <c r="H96" s="174">
        <v>2396855</v>
      </c>
      <c r="I96" s="81">
        <f t="shared" si="43"/>
        <v>12464</v>
      </c>
      <c r="J96" s="82">
        <f t="shared" si="43"/>
        <v>3706044.3727000002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236</v>
      </c>
      <c r="D97" s="78">
        <v>376050</v>
      </c>
      <c r="E97" s="172">
        <v>61</v>
      </c>
      <c r="F97" s="173">
        <v>48628</v>
      </c>
      <c r="G97" s="172">
        <v>43</v>
      </c>
      <c r="H97" s="174">
        <v>30245</v>
      </c>
      <c r="I97" s="81">
        <f t="shared" si="43"/>
        <v>254</v>
      </c>
      <c r="J97" s="82">
        <f t="shared" si="43"/>
        <v>394433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29</v>
      </c>
      <c r="D98" s="78">
        <v>1220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29</v>
      </c>
      <c r="J98" s="82">
        <f t="shared" si="43"/>
        <v>1220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77</v>
      </c>
      <c r="D99" s="78">
        <v>9923</v>
      </c>
      <c r="E99" s="172">
        <v>80</v>
      </c>
      <c r="F99" s="173">
        <v>10600</v>
      </c>
      <c r="G99" s="172">
        <v>74</v>
      </c>
      <c r="H99" s="174">
        <v>9775</v>
      </c>
      <c r="I99" s="81">
        <f t="shared" si="43"/>
        <v>83</v>
      </c>
      <c r="J99" s="82">
        <f t="shared" si="43"/>
        <v>10748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29852</v>
      </c>
      <c r="D100" s="78">
        <v>2530129</v>
      </c>
      <c r="E100" s="172">
        <v>32555</v>
      </c>
      <c r="F100" s="173">
        <v>8378306</v>
      </c>
      <c r="G100" s="172">
        <v>30590</v>
      </c>
      <c r="H100" s="174">
        <v>7760967</v>
      </c>
      <c r="I100" s="81">
        <f t="shared" si="43"/>
        <v>31817</v>
      </c>
      <c r="J100" s="82">
        <f t="shared" si="43"/>
        <v>3147468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1663.2000000000007</v>
      </c>
      <c r="D101" s="78">
        <v>244721</v>
      </c>
      <c r="E101" s="172">
        <v>15498</v>
      </c>
      <c r="F101" s="173">
        <v>1108867.3999999999</v>
      </c>
      <c r="G101" s="172">
        <v>15092</v>
      </c>
      <c r="H101" s="174">
        <v>1112779.5</v>
      </c>
      <c r="I101" s="81">
        <f t="shared" si="43"/>
        <v>2069.2000000000007</v>
      </c>
      <c r="J101" s="82">
        <f t="shared" si="43"/>
        <v>240808.89999999991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47</v>
      </c>
      <c r="D102" s="78">
        <v>69180</v>
      </c>
      <c r="E102" s="172">
        <v>3</v>
      </c>
      <c r="F102" s="173">
        <v>2445</v>
      </c>
      <c r="G102" s="172">
        <v>5</v>
      </c>
      <c r="H102" s="174">
        <v>6570</v>
      </c>
      <c r="I102" s="77">
        <f t="shared" si="43"/>
        <v>45</v>
      </c>
      <c r="J102" s="78">
        <f t="shared" si="43"/>
        <v>65055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853</v>
      </c>
      <c r="D103" s="78">
        <v>277428</v>
      </c>
      <c r="E103" s="172">
        <v>1698</v>
      </c>
      <c r="F103" s="173">
        <v>203601</v>
      </c>
      <c r="G103" s="172">
        <v>1450</v>
      </c>
      <c r="H103" s="174">
        <v>181140</v>
      </c>
      <c r="I103" s="77">
        <f t="shared" si="43"/>
        <v>1101</v>
      </c>
      <c r="J103" s="78">
        <f t="shared" si="43"/>
        <v>299889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1867</v>
      </c>
      <c r="D104" s="78">
        <v>1386132.534883721</v>
      </c>
      <c r="E104" s="172">
        <v>682</v>
      </c>
      <c r="F104" s="173">
        <v>450050.18604651163</v>
      </c>
      <c r="G104" s="172">
        <v>1156</v>
      </c>
      <c r="H104" s="174">
        <v>889917.86046511633</v>
      </c>
      <c r="I104" s="77">
        <f t="shared" si="43"/>
        <v>1393</v>
      </c>
      <c r="J104" s="78">
        <f t="shared" si="43"/>
        <v>946264.86046511633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2689.5</v>
      </c>
      <c r="D105" s="78">
        <v>456214.5</v>
      </c>
      <c r="E105" s="172">
        <v>781</v>
      </c>
      <c r="F105" s="173">
        <v>167042.29999999999</v>
      </c>
      <c r="G105" s="172">
        <v>947</v>
      </c>
      <c r="H105" s="174">
        <v>206066.9</v>
      </c>
      <c r="I105" s="81">
        <f t="shared" si="43"/>
        <v>2523.5</v>
      </c>
      <c r="J105" s="82">
        <f t="shared" si="43"/>
        <v>417189.9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6914.0867000000017</v>
      </c>
      <c r="D107" s="147">
        <v>1638615</v>
      </c>
      <c r="E107" s="177">
        <v>4065.1970000000001</v>
      </c>
      <c r="F107" s="178">
        <v>634791</v>
      </c>
      <c r="G107" s="177">
        <v>3908.527</v>
      </c>
      <c r="H107" s="179">
        <v>617937</v>
      </c>
      <c r="I107" s="85">
        <f t="shared" si="43"/>
        <v>7070.7567000000017</v>
      </c>
      <c r="J107" s="148">
        <f t="shared" si="43"/>
        <v>1655469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7">
        <v>0</v>
      </c>
      <c r="Q107" s="178">
        <v>0</v>
      </c>
      <c r="R107" s="177">
        <v>0</v>
      </c>
      <c r="S107" s="179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128771.7807</v>
      </c>
      <c r="D108" s="150">
        <f t="shared" ref="D108:J108" si="45">SUM(D68:D107)</f>
        <v>33304329.22124736</v>
      </c>
      <c r="E108" s="149">
        <f>SUM(E68:E107)</f>
        <v>98758.237999999998</v>
      </c>
      <c r="F108" s="150">
        <f t="shared" si="45"/>
        <v>24138613.18282833</v>
      </c>
      <c r="G108" s="151">
        <f t="shared" si="45"/>
        <v>96779.069000000003</v>
      </c>
      <c r="H108" s="150">
        <f t="shared" si="45"/>
        <v>23813637.851374205</v>
      </c>
      <c r="I108" s="151">
        <f t="shared" si="45"/>
        <v>130750.9497</v>
      </c>
      <c r="J108" s="135">
        <f t="shared" si="45"/>
        <v>33629304.552701473</v>
      </c>
      <c r="K108" s="2"/>
      <c r="L108" s="217" t="s">
        <v>57</v>
      </c>
      <c r="M108" s="218"/>
      <c r="N108" s="37">
        <f t="shared" ref="N108:S108" si="46">SUM(N68:N107)</f>
        <v>3441.3240000000001</v>
      </c>
      <c r="O108" s="35">
        <f t="shared" si="46"/>
        <v>1268019.5</v>
      </c>
      <c r="P108" s="38">
        <f t="shared" si="46"/>
        <v>1151.096</v>
      </c>
      <c r="Q108" s="53">
        <f t="shared" si="46"/>
        <v>427650</v>
      </c>
      <c r="R108" s="36">
        <f t="shared" si="46"/>
        <v>1313.12</v>
      </c>
      <c r="S108" s="53">
        <f t="shared" si="46"/>
        <v>488500</v>
      </c>
      <c r="T108" s="36">
        <f>SUM(T68:T107)</f>
        <v>3279.3</v>
      </c>
      <c r="U108" s="35">
        <f>SUM(U68:U107)</f>
        <v>1207169.5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138523.34299999999</v>
      </c>
      <c r="D109" s="163">
        <v>30023043.649999999</v>
      </c>
      <c r="E109" s="162">
        <v>107099.92</v>
      </c>
      <c r="F109" s="164">
        <v>26233412</v>
      </c>
      <c r="G109" s="165">
        <v>101965.27800000001</v>
      </c>
      <c r="H109" s="166">
        <v>23346298</v>
      </c>
      <c r="I109" s="167">
        <v>143657.98499999999</v>
      </c>
      <c r="J109" s="168">
        <v>32910157.649999999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92.960347267969141</v>
      </c>
      <c r="D110" s="95">
        <f t="shared" ref="D110:J110" si="47">+D108/D109*100</f>
        <v>110.92922359737956</v>
      </c>
      <c r="E110" s="94">
        <f t="shared" si="47"/>
        <v>92.211308841313794</v>
      </c>
      <c r="F110" s="95">
        <f t="shared" si="47"/>
        <v>92.014767971578877</v>
      </c>
      <c r="G110" s="96">
        <f t="shared" si="47"/>
        <v>94.913749953194852</v>
      </c>
      <c r="H110" s="95">
        <f t="shared" si="47"/>
        <v>102.00177283513732</v>
      </c>
      <c r="I110" s="97">
        <f t="shared" si="47"/>
        <v>91.015441780002703</v>
      </c>
      <c r="J110" s="98">
        <f t="shared" si="47"/>
        <v>102.18518218706095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6年 4月分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6年 4月分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561</v>
      </c>
      <c r="D128" s="129">
        <v>37678</v>
      </c>
      <c r="E128" s="172">
        <v>727</v>
      </c>
      <c r="F128" s="173">
        <v>48944</v>
      </c>
      <c r="G128" s="172">
        <v>712</v>
      </c>
      <c r="H128" s="174">
        <v>47968</v>
      </c>
      <c r="I128" s="126">
        <f t="shared" ref="I128:J166" si="48">+C128+E128-G128</f>
        <v>576</v>
      </c>
      <c r="J128" s="129">
        <f t="shared" si="48"/>
        <v>38654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80">
        <v>0</v>
      </c>
      <c r="H145" s="181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80">
        <v>0</v>
      </c>
      <c r="S145" s="181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7">
        <v>0</v>
      </c>
      <c r="F166" s="178">
        <v>0</v>
      </c>
      <c r="G166" s="177">
        <v>0</v>
      </c>
      <c r="H166" s="179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7">
        <v>0</v>
      </c>
      <c r="Q166" s="178">
        <v>0</v>
      </c>
      <c r="R166" s="177">
        <v>0</v>
      </c>
      <c r="S166" s="179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561</v>
      </c>
      <c r="D167" s="135">
        <f t="shared" si="50"/>
        <v>37678</v>
      </c>
      <c r="E167" s="134">
        <f t="shared" si="50"/>
        <v>727</v>
      </c>
      <c r="F167" s="135">
        <f t="shared" si="50"/>
        <v>48944</v>
      </c>
      <c r="G167" s="134">
        <f t="shared" si="50"/>
        <v>712</v>
      </c>
      <c r="H167" s="135">
        <f t="shared" si="50"/>
        <v>47968</v>
      </c>
      <c r="I167" s="134">
        <f t="shared" si="50"/>
        <v>576</v>
      </c>
      <c r="J167" s="135">
        <f t="shared" si="50"/>
        <v>38654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2024-05-18T00:05:22Z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