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2025.01\"/>
    </mc:Choice>
  </mc:AlternateContent>
  <xr:revisionPtr revIDLastSave="0" documentId="13_ncr:1_{09BC1765-4FD8-4058-BDBB-F50E355ACE1A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<sst xmlns="http://schemas.openxmlformats.org/spreadsheetml/2006/main" count="385" uniqueCount="88">
  <si>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</si>
  <si>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</si>
  <si>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</si>
  <si>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</si>
  <si>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</si>
  <si>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</si>
  <si>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</si>
  <si>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</si>
  <si>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</si>
  <si>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</si>
  <si>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</si>
  <si>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</si>
  <si>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</si>
  <si>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</si>
  <si>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</si>
  <si>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</si>
  <si>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</si>
  <si>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</si>
  <si>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</si>
  <si>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</si>
  <si>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</si>
  <si>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</si>
  <si>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</si>
  <si>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</si>
  <si>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</si>
  <si>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</si>
  <si>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</si>
  <si>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</si>
  <si>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</si>
  <si>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</si>
  <si>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</si>
  <si>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</si>
  <si>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</si>
  <si>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</si>
  <si>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</si>
  <si>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</si>
  <si>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</si>
  <si>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</si>
  <si>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</si>
  <si>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</si>
  <si>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</si>
  <si>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</si>
  <si>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</si>
  <si>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</si>
  <si>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</si>
  <si>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</si>
  <si>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</si>
  <si>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</si>
  <si>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</si>
  <si>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</si>
  <si>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</si>
  <si>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</si>
  <si>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</si>
  <si>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</si>
  <si>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</si>
  <si>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</si>
  <si>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</si>
  <si>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</si>
  <si>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</si>
  <si>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</si>
  <si>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</si>
  <si>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</si>
  <si>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</si>
  <si>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</si>
  <si>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</si>
  <si>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</si>
  <si>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</si>
  <si>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</si>
  <si>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</si>
  <si>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</si>
  <si>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</si>
  <si>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</si>
  <si>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</si>
  <si>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</si>
  <si>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</si>
  <si>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</si>
  <si>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</si>
  <si>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</si>
  <si>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</si>
  <si>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</si>
  <si>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</si>
  <si>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</si>
  <si>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</si>
  <si>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</si>
  <si>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</si>
  <si>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</si>
  <si>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</si>
  <si>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1月分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</si>
</sst>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1292.9000000000001</v>
      </c>
      <c r="D10" s="71">
        <f t="shared" ref="D10:H10" si="0">+D68+O68+D127+O127</f>
        <v>304225</v>
      </c>
      <c r="E10" s="72">
        <f t="shared" si="0"/>
        <v>70</v>
      </c>
      <c r="F10" s="73">
        <f t="shared" si="0"/>
        <v>16000</v>
      </c>
      <c r="G10" s="70">
        <f t="shared" si="0"/>
        <v>129</v>
      </c>
      <c r="H10" s="74">
        <f t="shared" si="0"/>
        <v>27118</v>
      </c>
      <c r="I10" s="70">
        <f>+C10+E10-G10</f>
        <v>1233.9000000000001</v>
      </c>
      <c r="J10" s="136">
        <f>+D10+F10-H10</f>
        <v>293107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695</v>
      </c>
      <c r="D11" s="78">
        <f t="shared" si="1"/>
        <v>47023</v>
      </c>
      <c r="E11" s="79">
        <f t="shared" si="1"/>
        <v>711</v>
      </c>
      <c r="F11" s="80">
        <f t="shared" si="1"/>
        <v>48084</v>
      </c>
      <c r="G11" s="81">
        <f t="shared" si="1"/>
        <v>799</v>
      </c>
      <c r="H11" s="80">
        <f t="shared" si="1"/>
        <v>53746</v>
      </c>
      <c r="I11" s="81">
        <f t="shared" ref="I11:J49" si="2">+C11+E11-G11</f>
        <v>607</v>
      </c>
      <c r="J11" s="137">
        <f t="shared" si="2"/>
        <v>41361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1436.1759999999999</v>
      </c>
      <c r="D22" s="78">
        <f t="shared" si="13"/>
        <v>619854</v>
      </c>
      <c r="E22" s="79">
        <f t="shared" si="13"/>
        <v>846.63</v>
      </c>
      <c r="F22" s="80">
        <f t="shared" si="13"/>
        <v>308565</v>
      </c>
      <c r="G22" s="77">
        <f t="shared" si="13"/>
        <v>852.17600000000004</v>
      </c>
      <c r="H22" s="80">
        <f t="shared" si="13"/>
        <v>330030</v>
      </c>
      <c r="I22" s="81">
        <f t="shared" si="2"/>
        <v>1430.63</v>
      </c>
      <c r="J22" s="137">
        <f t="shared" si="2"/>
        <v>598389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177.39000000000001</v>
      </c>
      <c r="D23" s="78">
        <f t="shared" si="14"/>
        <v>98400</v>
      </c>
      <c r="E23" s="79">
        <f t="shared" si="14"/>
        <v>193.251</v>
      </c>
      <c r="F23" s="80">
        <f t="shared" si="14"/>
        <v>108000</v>
      </c>
      <c r="G23" s="77">
        <f t="shared" si="14"/>
        <v>200.79300000000001</v>
      </c>
      <c r="H23" s="80">
        <f t="shared" si="14"/>
        <v>111600</v>
      </c>
      <c r="I23" s="81">
        <f t="shared" si="2"/>
        <v>169.84800000000001</v>
      </c>
      <c r="J23" s="137">
        <f t="shared" si="2"/>
        <v>94800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896</v>
      </c>
      <c r="D24" s="78">
        <f t="shared" si="15"/>
        <v>552985.69999999995</v>
      </c>
      <c r="E24" s="79">
        <f t="shared" si="15"/>
        <v>395</v>
      </c>
      <c r="F24" s="80">
        <f t="shared" si="15"/>
        <v>127614</v>
      </c>
      <c r="G24" s="77">
        <f t="shared" si="15"/>
        <v>338</v>
      </c>
      <c r="H24" s="80">
        <f t="shared" si="15"/>
        <v>127779</v>
      </c>
      <c r="I24" s="81">
        <f t="shared" si="2"/>
        <v>953</v>
      </c>
      <c r="J24" s="137">
        <f t="shared" si="2"/>
        <v>552820.69999999995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1382</v>
      </c>
      <c r="D25" s="78">
        <f t="shared" si="16"/>
        <v>2172014.7999999998</v>
      </c>
      <c r="E25" s="79">
        <f t="shared" si="16"/>
        <v>1129</v>
      </c>
      <c r="F25" s="80">
        <f t="shared" si="16"/>
        <v>1089208</v>
      </c>
      <c r="G25" s="77">
        <f t="shared" si="16"/>
        <v>1221</v>
      </c>
      <c r="H25" s="80">
        <f t="shared" si="16"/>
        <v>1141938</v>
      </c>
      <c r="I25" s="81">
        <f t="shared" si="2"/>
        <v>1290</v>
      </c>
      <c r="J25" s="137">
        <f t="shared" si="2"/>
        <v>2119284.7999999998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763.2</v>
      </c>
      <c r="D26" s="78">
        <f t="shared" si="17"/>
        <v>354102.63636363635</v>
      </c>
      <c r="E26" s="79">
        <f t="shared" si="17"/>
        <v>357</v>
      </c>
      <c r="F26" s="80">
        <f t="shared" si="17"/>
        <v>256977.81818181818</v>
      </c>
      <c r="G26" s="77">
        <f t="shared" si="17"/>
        <v>352.1</v>
      </c>
      <c r="H26" s="80">
        <f t="shared" si="17"/>
        <v>247937.18181818182</v>
      </c>
      <c r="I26" s="81">
        <f t="shared" si="2"/>
        <v>768.1</v>
      </c>
      <c r="J26" s="137">
        <f t="shared" si="2"/>
        <v>363143.27272727276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132</v>
      </c>
      <c r="D27" s="78">
        <f t="shared" si="18"/>
        <v>94490</v>
      </c>
      <c r="E27" s="79">
        <f t="shared" si="18"/>
        <v>3</v>
      </c>
      <c r="F27" s="80">
        <f t="shared" si="18"/>
        <v>2725</v>
      </c>
      <c r="G27" s="77">
        <f t="shared" si="18"/>
        <v>38</v>
      </c>
      <c r="H27" s="80">
        <f t="shared" si="18"/>
        <v>26950</v>
      </c>
      <c r="I27" s="81">
        <f t="shared" si="2"/>
        <v>97</v>
      </c>
      <c r="J27" s="137">
        <f t="shared" si="2"/>
        <v>70265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3700</v>
      </c>
      <c r="D28" s="78">
        <f t="shared" si="19"/>
        <v>7326383</v>
      </c>
      <c r="E28" s="79">
        <f t="shared" si="19"/>
        <v>1526</v>
      </c>
      <c r="F28" s="80">
        <f t="shared" si="19"/>
        <v>3010516</v>
      </c>
      <c r="G28" s="77">
        <f t="shared" si="19"/>
        <v>1705</v>
      </c>
      <c r="H28" s="80">
        <f t="shared" si="19"/>
        <v>3378872</v>
      </c>
      <c r="I28" s="81">
        <f t="shared" si="2"/>
        <v>3521</v>
      </c>
      <c r="J28" s="137">
        <f t="shared" si="2"/>
        <v>6958027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288.12400000000002</v>
      </c>
      <c r="D30" s="78">
        <f t="shared" si="21"/>
        <v>116322</v>
      </c>
      <c r="E30" s="79">
        <f t="shared" si="21"/>
        <v>251.12799999999999</v>
      </c>
      <c r="F30" s="80">
        <f t="shared" si="21"/>
        <v>102775</v>
      </c>
      <c r="G30" s="77">
        <f t="shared" si="21"/>
        <v>213.072</v>
      </c>
      <c r="H30" s="80">
        <f t="shared" si="21"/>
        <v>93632</v>
      </c>
      <c r="I30" s="81">
        <f t="shared" si="2"/>
        <v>326.17999999999995</v>
      </c>
      <c r="J30" s="137">
        <f t="shared" si="2"/>
        <v>125465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4203</v>
      </c>
      <c r="D31" s="78">
        <f t="shared" si="22"/>
        <v>453117</v>
      </c>
      <c r="E31" s="79">
        <f t="shared" si="22"/>
        <v>140</v>
      </c>
      <c r="F31" s="80">
        <f t="shared" si="22"/>
        <v>3605</v>
      </c>
      <c r="G31" s="77">
        <f t="shared" si="22"/>
        <v>1222</v>
      </c>
      <c r="H31" s="80">
        <f t="shared" si="22"/>
        <v>123236</v>
      </c>
      <c r="I31" s="81">
        <f t="shared" si="2"/>
        <v>3121</v>
      </c>
      <c r="J31" s="137">
        <f t="shared" si="2"/>
        <v>333486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192</v>
      </c>
      <c r="D32" s="78">
        <f t="shared" si="23"/>
        <v>162108.40100000001</v>
      </c>
      <c r="E32" s="79">
        <f t="shared" si="23"/>
        <v>36</v>
      </c>
      <c r="F32" s="80">
        <f t="shared" si="23"/>
        <v>32014</v>
      </c>
      <c r="G32" s="77">
        <f t="shared" si="23"/>
        <v>46</v>
      </c>
      <c r="H32" s="80">
        <f t="shared" si="23"/>
        <v>47515.1</v>
      </c>
      <c r="I32" s="81">
        <f t="shared" si="2"/>
        <v>182</v>
      </c>
      <c r="J32" s="137">
        <f t="shared" si="2"/>
        <v>146607.30100000001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3092</v>
      </c>
      <c r="D33" s="78">
        <f t="shared" si="24"/>
        <v>235432.902</v>
      </c>
      <c r="E33" s="79">
        <f t="shared" si="24"/>
        <v>1432</v>
      </c>
      <c r="F33" s="80">
        <f t="shared" si="24"/>
        <v>208208.1</v>
      </c>
      <c r="G33" s="77">
        <f t="shared" si="24"/>
        <v>873</v>
      </c>
      <c r="H33" s="80">
        <f t="shared" si="24"/>
        <v>64569.3</v>
      </c>
      <c r="I33" s="81">
        <f t="shared" si="2"/>
        <v>3651</v>
      </c>
      <c r="J33" s="137">
        <f t="shared" si="2"/>
        <v>379071.70199999999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6804.7</v>
      </c>
      <c r="D34" s="78">
        <f t="shared" si="25"/>
        <v>1972169.25</v>
      </c>
      <c r="E34" s="79">
        <f t="shared" si="25"/>
        <v>3876</v>
      </c>
      <c r="F34" s="80">
        <f t="shared" si="25"/>
        <v>962108</v>
      </c>
      <c r="G34" s="77">
        <f t="shared" si="25"/>
        <v>4245</v>
      </c>
      <c r="H34" s="80">
        <f t="shared" si="25"/>
        <v>1087511</v>
      </c>
      <c r="I34" s="81">
        <f t="shared" si="2"/>
        <v>6435.7000000000007</v>
      </c>
      <c r="J34" s="137">
        <f t="shared" si="2"/>
        <v>1846766.25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4434</v>
      </c>
      <c r="D35" s="78">
        <f t="shared" si="26"/>
        <v>1370353.7</v>
      </c>
      <c r="E35" s="83">
        <f t="shared" si="26"/>
        <v>3396</v>
      </c>
      <c r="F35" s="80">
        <f t="shared" si="26"/>
        <v>1089426.4000000001</v>
      </c>
      <c r="G35" s="77">
        <f t="shared" si="26"/>
        <v>3297</v>
      </c>
      <c r="H35" s="80">
        <f t="shared" si="26"/>
        <v>1096949.8999999999</v>
      </c>
      <c r="I35" s="81">
        <f t="shared" si="2"/>
        <v>4533</v>
      </c>
      <c r="J35" s="137">
        <f t="shared" si="2"/>
        <v>1362830.2000000002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45047.5</v>
      </c>
      <c r="D36" s="78">
        <f t="shared" si="27"/>
        <v>7265714.3028999995</v>
      </c>
      <c r="E36" s="79">
        <f t="shared" si="27"/>
        <v>16695.400000000001</v>
      </c>
      <c r="F36" s="80">
        <f t="shared" si="27"/>
        <v>2566412.8000000003</v>
      </c>
      <c r="G36" s="77">
        <f t="shared" si="27"/>
        <v>17118.599999999999</v>
      </c>
      <c r="H36" s="80">
        <f t="shared" si="27"/>
        <v>2692006.9</v>
      </c>
      <c r="I36" s="81">
        <f t="shared" si="2"/>
        <v>44624.3</v>
      </c>
      <c r="J36" s="137">
        <f t="shared" si="2"/>
        <v>7140120.2028999999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41</v>
      </c>
      <c r="D37" s="78">
        <f t="shared" si="28"/>
        <v>6796</v>
      </c>
      <c r="E37" s="79">
        <f t="shared" si="28"/>
        <v>63</v>
      </c>
      <c r="F37" s="80">
        <f t="shared" si="28"/>
        <v>49032</v>
      </c>
      <c r="G37" s="77">
        <f t="shared" si="28"/>
        <v>61</v>
      </c>
      <c r="H37" s="80">
        <f t="shared" si="28"/>
        <v>47060</v>
      </c>
      <c r="I37" s="81">
        <f t="shared" si="2"/>
        <v>43</v>
      </c>
      <c r="J37" s="137">
        <f t="shared" si="2"/>
        <v>8768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13882</v>
      </c>
      <c r="D38" s="78">
        <f t="shared" si="29"/>
        <v>3971542.5347000002</v>
      </c>
      <c r="E38" s="79">
        <f t="shared" si="29"/>
        <v>7703</v>
      </c>
      <c r="F38" s="80">
        <f t="shared" si="29"/>
        <v>1802337</v>
      </c>
      <c r="G38" s="77">
        <f t="shared" si="29"/>
        <v>7799</v>
      </c>
      <c r="H38" s="80">
        <f t="shared" si="29"/>
        <v>1919772.8</v>
      </c>
      <c r="I38" s="81">
        <f t="shared" si="2"/>
        <v>13786</v>
      </c>
      <c r="J38" s="137">
        <f t="shared" si="2"/>
        <v>3854106.7347000008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346</v>
      </c>
      <c r="D39" s="78">
        <f t="shared" si="30"/>
        <v>447839</v>
      </c>
      <c r="E39" s="79">
        <f t="shared" si="30"/>
        <v>54</v>
      </c>
      <c r="F39" s="84">
        <f t="shared" si="30"/>
        <v>80519</v>
      </c>
      <c r="G39" s="77">
        <f t="shared" si="30"/>
        <v>55</v>
      </c>
      <c r="H39" s="80">
        <f t="shared" si="30"/>
        <v>48096</v>
      </c>
      <c r="I39" s="81">
        <f t="shared" si="2"/>
        <v>345</v>
      </c>
      <c r="J39" s="137">
        <f t="shared" si="2"/>
        <v>480262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70</v>
      </c>
      <c r="D41" s="78">
        <f t="shared" si="32"/>
        <v>9085</v>
      </c>
      <c r="E41" s="79">
        <f t="shared" si="32"/>
        <v>61</v>
      </c>
      <c r="F41" s="80">
        <f t="shared" si="32"/>
        <v>8100</v>
      </c>
      <c r="G41" s="77">
        <f t="shared" si="32"/>
        <v>56</v>
      </c>
      <c r="H41" s="80">
        <f t="shared" si="32"/>
        <v>7550</v>
      </c>
      <c r="I41" s="81">
        <f t="shared" si="2"/>
        <v>75</v>
      </c>
      <c r="J41" s="137">
        <f t="shared" si="2"/>
        <v>9635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31458</v>
      </c>
      <c r="D42" s="78">
        <f t="shared" si="33"/>
        <v>2963868</v>
      </c>
      <c r="E42" s="79">
        <f t="shared" si="33"/>
        <v>17922</v>
      </c>
      <c r="F42" s="80">
        <f t="shared" si="33"/>
        <v>4619667</v>
      </c>
      <c r="G42" s="77">
        <f t="shared" si="33"/>
        <v>18649</v>
      </c>
      <c r="H42" s="80">
        <f t="shared" si="33"/>
        <v>4884952</v>
      </c>
      <c r="I42" s="85">
        <f t="shared" si="2"/>
        <v>30731</v>
      </c>
      <c r="J42" s="137">
        <f t="shared" si="2"/>
        <v>2698583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3394.7999999999997</v>
      </c>
      <c r="D43" s="78">
        <f t="shared" si="34"/>
        <v>332799.19999999995</v>
      </c>
      <c r="E43" s="79">
        <f t="shared" si="34"/>
        <v>13795</v>
      </c>
      <c r="F43" s="80">
        <f t="shared" si="34"/>
        <v>1024069.2</v>
      </c>
      <c r="G43" s="77">
        <f t="shared" si="34"/>
        <v>12109</v>
      </c>
      <c r="H43" s="80">
        <f t="shared" si="34"/>
        <v>897134.4</v>
      </c>
      <c r="I43" s="77">
        <f t="shared" si="2"/>
        <v>5080.7999999999993</v>
      </c>
      <c r="J43" s="137">
        <f t="shared" si="2"/>
        <v>459733.99999999988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44</v>
      </c>
      <c r="D44" s="78">
        <f t="shared" si="35"/>
        <v>60667</v>
      </c>
      <c r="E44" s="79">
        <f t="shared" si="35"/>
        <v>0</v>
      </c>
      <c r="F44" s="80">
        <f t="shared" si="35"/>
        <v>1510</v>
      </c>
      <c r="G44" s="77">
        <f t="shared" si="35"/>
        <v>8</v>
      </c>
      <c r="H44" s="80">
        <f t="shared" si="35"/>
        <v>6862</v>
      </c>
      <c r="I44" s="77">
        <f t="shared" si="2"/>
        <v>36</v>
      </c>
      <c r="J44" s="137">
        <f t="shared" si="2"/>
        <v>55315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979</v>
      </c>
      <c r="D45" s="78">
        <f t="shared" si="36"/>
        <v>393978</v>
      </c>
      <c r="E45" s="79">
        <f t="shared" si="36"/>
        <v>1645</v>
      </c>
      <c r="F45" s="80">
        <f t="shared" si="36"/>
        <v>210136.6</v>
      </c>
      <c r="G45" s="77">
        <f t="shared" si="36"/>
        <v>1773</v>
      </c>
      <c r="H45" s="80">
        <f t="shared" si="36"/>
        <v>290003</v>
      </c>
      <c r="I45" s="81">
        <f t="shared" si="2"/>
        <v>851</v>
      </c>
      <c r="J45" s="137">
        <f t="shared" si="2"/>
        <v>314111.59999999998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749.99999999999989</v>
      </c>
      <c r="D46" s="78">
        <f t="shared" si="37"/>
        <v>377717.60465116281</v>
      </c>
      <c r="E46" s="79">
        <f t="shared" si="37"/>
        <v>864</v>
      </c>
      <c r="F46" s="80">
        <f t="shared" si="37"/>
        <v>680067.90697674418</v>
      </c>
      <c r="G46" s="77">
        <f t="shared" si="37"/>
        <v>439</v>
      </c>
      <c r="H46" s="80">
        <f t="shared" si="37"/>
        <v>288016.48837209301</v>
      </c>
      <c r="I46" s="81">
        <f t="shared" si="2"/>
        <v>1175</v>
      </c>
      <c r="J46" s="137">
        <f t="shared" si="2"/>
        <v>769769.02325581387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2077.4</v>
      </c>
      <c r="D47" s="78">
        <f t="shared" si="38"/>
        <v>319375.7</v>
      </c>
      <c r="E47" s="79">
        <f t="shared" si="38"/>
        <v>978.6</v>
      </c>
      <c r="F47" s="80">
        <f t="shared" si="38"/>
        <v>196898</v>
      </c>
      <c r="G47" s="77">
        <f t="shared" si="38"/>
        <v>1042.2</v>
      </c>
      <c r="H47" s="80">
        <f t="shared" si="38"/>
        <v>202180.4</v>
      </c>
      <c r="I47" s="81">
        <f t="shared" si="2"/>
        <v>2013.8</v>
      </c>
      <c r="J47" s="137">
        <f t="shared" si="2"/>
        <v>314093.30000000005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12</v>
      </c>
      <c r="D48" s="78">
        <f t="shared" si="39"/>
        <v>1044</v>
      </c>
      <c r="E48" s="79">
        <f t="shared" si="39"/>
        <v>5</v>
      </c>
      <c r="F48" s="80">
        <f t="shared" si="39"/>
        <v>435</v>
      </c>
      <c r="G48" s="77">
        <f t="shared" si="39"/>
        <v>2</v>
      </c>
      <c r="H48" s="80">
        <f t="shared" si="39"/>
        <v>174</v>
      </c>
      <c r="I48" s="81">
        <f t="shared" si="2"/>
        <v>15</v>
      </c>
      <c r="J48" s="137">
        <f t="shared" si="2"/>
        <v>1305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6466.6467000000002</v>
      </c>
      <c r="D49" s="89">
        <f t="shared" si="40"/>
        <v>1083380</v>
      </c>
      <c r="E49" s="90">
        <f t="shared" si="40"/>
        <v>3661.3960000000002</v>
      </c>
      <c r="F49" s="91">
        <f t="shared" si="40"/>
        <v>561191</v>
      </c>
      <c r="G49" s="88">
        <f t="shared" si="40"/>
        <v>3290.1860000000001</v>
      </c>
      <c r="H49" s="92">
        <f t="shared" si="40"/>
        <v>505022</v>
      </c>
      <c r="I49" s="93">
        <f t="shared" si="2"/>
        <v>6837.8567000000003</v>
      </c>
      <c r="J49" s="138">
        <f t="shared" si="2"/>
        <v>1139549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134244.43669999999</v>
      </c>
      <c r="D50" s="156">
        <f t="shared" si="41"/>
        <v>33152157.731614798</v>
      </c>
      <c r="E50" s="155">
        <f t="shared" si="41"/>
        <v>77934.404999999999</v>
      </c>
      <c r="F50" s="156">
        <f t="shared" si="41"/>
        <v>19197301.825158566</v>
      </c>
      <c r="G50" s="155">
        <f>SUM(G10:G49)</f>
        <v>78058.126999999993</v>
      </c>
      <c r="H50" s="156">
        <f t="shared" si="41"/>
        <v>19779313.470190268</v>
      </c>
      <c r="I50" s="157">
        <f>SUM(I10:I49)</f>
        <v>134120.71470000001</v>
      </c>
      <c r="J50" s="158">
        <f>SUM(J10:J49)</f>
        <v>32570146.086583093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143633.00470000002</v>
      </c>
      <c r="D51" s="163">
        <v>32203986.73245243</v>
      </c>
      <c r="E51" s="162">
        <v>74034.722999999998</v>
      </c>
      <c r="F51" s="164">
        <v>18968964.182029597</v>
      </c>
      <c r="G51" s="165">
        <v>77020.850999999995</v>
      </c>
      <c r="H51" s="166">
        <v>20156243.528118394</v>
      </c>
      <c r="I51" s="167">
        <v>140646.87670000002</v>
      </c>
      <c r="J51" s="168">
        <v>31016707.386363637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93.463502333875482</v>
      </c>
      <c r="D52" s="140">
        <f t="shared" si="42"/>
        <v>102.94426589800723</v>
      </c>
      <c r="E52" s="139">
        <f t="shared" si="42"/>
        <v>105.26736893443905</v>
      </c>
      <c r="F52" s="141">
        <f t="shared" si="42"/>
        <v>101.20374334063685</v>
      </c>
      <c r="G52" s="142">
        <f t="shared" si="42"/>
        <v>101.34674699971828</v>
      </c>
      <c r="H52" s="141">
        <f t="shared" si="42"/>
        <v>98.129958802083834</v>
      </c>
      <c r="I52" s="143">
        <f t="shared" si="42"/>
        <v>95.359895539009855</v>
      </c>
      <c r="J52" s="144">
        <f>J50/J51*100</f>
        <v>105.00839331805547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7年 1月分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7年 1月分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1292.9000000000001</v>
      </c>
      <c r="D68" s="71">
        <v>304225</v>
      </c>
      <c r="E68" s="169">
        <v>70</v>
      </c>
      <c r="F68" s="170">
        <v>16000</v>
      </c>
      <c r="G68" s="169">
        <v>129</v>
      </c>
      <c r="H68" s="171">
        <v>27118</v>
      </c>
      <c r="I68" s="81">
        <f>+C68+E68-G68</f>
        <v>1233.9000000000001</v>
      </c>
      <c r="J68" s="152">
        <f>+D68+F68-H68</f>
        <v>293107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1436.1759999999999</v>
      </c>
      <c r="D80" s="78">
        <v>619854</v>
      </c>
      <c r="E80" s="172">
        <v>846.63</v>
      </c>
      <c r="F80" s="173">
        <v>308565</v>
      </c>
      <c r="G80" s="172">
        <v>852.17600000000004</v>
      </c>
      <c r="H80" s="174">
        <v>330030</v>
      </c>
      <c r="I80" s="81">
        <f t="shared" si="43"/>
        <v>1430.63</v>
      </c>
      <c r="J80" s="82">
        <f t="shared" si="43"/>
        <v>598389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177.39000000000001</v>
      </c>
      <c r="D81" s="78">
        <v>98400</v>
      </c>
      <c r="E81" s="172">
        <v>193.251</v>
      </c>
      <c r="F81" s="173">
        <v>108000</v>
      </c>
      <c r="G81" s="172">
        <v>200.79300000000001</v>
      </c>
      <c r="H81" s="174">
        <v>111600</v>
      </c>
      <c r="I81" s="81">
        <f t="shared" si="43"/>
        <v>169.84800000000001</v>
      </c>
      <c r="J81" s="82">
        <f t="shared" si="43"/>
        <v>94800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846</v>
      </c>
      <c r="D82" s="78">
        <v>550985.69999999995</v>
      </c>
      <c r="E82" s="172" ph="1">
        <v>345</v>
      </c>
      <c r="F82" s="173">
        <v>126564</v>
      </c>
      <c r="G82" s="172">
        <v>288</v>
      </c>
      <c r="H82" s="174">
        <v>126729</v>
      </c>
      <c r="I82" s="81">
        <f t="shared" si="43"/>
        <v>903</v>
      </c>
      <c r="J82" s="82">
        <f t="shared" si="43"/>
        <v>550820.69999999995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1382</v>
      </c>
      <c r="D83" s="78">
        <v>2172014.7999999998</v>
      </c>
      <c r="E83" s="172">
        <v>1129</v>
      </c>
      <c r="F83" s="173">
        <v>1089208</v>
      </c>
      <c r="G83" s="172">
        <v>1221</v>
      </c>
      <c r="H83" s="174">
        <v>1141938</v>
      </c>
      <c r="I83" s="81">
        <f t="shared" si="43"/>
        <v>1290</v>
      </c>
      <c r="J83" s="82">
        <f t="shared" si="43"/>
        <v>2119284.7999999998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763.2</v>
      </c>
      <c r="D84" s="78">
        <v>354102.63636363635</v>
      </c>
      <c r="E84" s="172">
        <v>357</v>
      </c>
      <c r="F84" s="173">
        <v>256977.81818181818</v>
      </c>
      <c r="G84" s="172">
        <v>352.1</v>
      </c>
      <c r="H84" s="174">
        <v>247937.18181818182</v>
      </c>
      <c r="I84" s="81">
        <f t="shared" si="43"/>
        <v>768.1</v>
      </c>
      <c r="J84" s="82">
        <f t="shared" si="43"/>
        <v>363143.27272727276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132</v>
      </c>
      <c r="D85" s="78">
        <v>94490</v>
      </c>
      <c r="E85" s="172">
        <v>3</v>
      </c>
      <c r="F85" s="173">
        <v>2725</v>
      </c>
      <c r="G85" s="172">
        <v>38</v>
      </c>
      <c r="H85" s="174">
        <v>26950</v>
      </c>
      <c r="I85" s="81">
        <f t="shared" si="43"/>
        <v>97</v>
      </c>
      <c r="J85" s="82">
        <f t="shared" si="43"/>
        <v>70265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3700</v>
      </c>
      <c r="D86" s="78">
        <v>7326383</v>
      </c>
      <c r="E86" s="172">
        <v>1526</v>
      </c>
      <c r="F86" s="173">
        <v>3010516</v>
      </c>
      <c r="G86" s="175">
        <v>1705</v>
      </c>
      <c r="H86" s="181">
        <v>3378872</v>
      </c>
      <c r="I86" s="81">
        <f t="shared" si="43"/>
        <v>3521</v>
      </c>
      <c r="J86" s="82">
        <f t="shared" si="43"/>
        <v>6958027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277</v>
      </c>
      <c r="D88" s="78">
        <v>113867</v>
      </c>
      <c r="E88" s="172">
        <v>247</v>
      </c>
      <c r="F88" s="173">
        <v>101425</v>
      </c>
      <c r="G88" s="172">
        <v>209</v>
      </c>
      <c r="H88" s="174">
        <v>92632</v>
      </c>
      <c r="I88" s="81">
        <f t="shared" si="43"/>
        <v>315</v>
      </c>
      <c r="J88" s="82">
        <f t="shared" si="43"/>
        <v>122660</v>
      </c>
      <c r="K88" s="2"/>
      <c r="L88" s="29">
        <v>21</v>
      </c>
      <c r="M88" s="12" t="s">
        <v>37</v>
      </c>
      <c r="N88" s="30">
        <v>11.124000000000002</v>
      </c>
      <c r="O88" s="31">
        <v>2455</v>
      </c>
      <c r="P88" s="172">
        <v>4.1280000000000001</v>
      </c>
      <c r="Q88" s="173">
        <v>1350</v>
      </c>
      <c r="R88" s="172">
        <v>4.0720000000000001</v>
      </c>
      <c r="S88" s="174">
        <v>1000</v>
      </c>
      <c r="T88" s="27">
        <f t="shared" si="44"/>
        <v>11.180000000000003</v>
      </c>
      <c r="U88" s="48">
        <f t="shared" si="44"/>
        <v>2805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4203</v>
      </c>
      <c r="D89" s="78">
        <v>453117</v>
      </c>
      <c r="E89" s="172">
        <v>140</v>
      </c>
      <c r="F89" s="173">
        <v>3605</v>
      </c>
      <c r="G89" s="172">
        <v>1222</v>
      </c>
      <c r="H89" s="174">
        <v>123236</v>
      </c>
      <c r="I89" s="81">
        <f t="shared" si="43"/>
        <v>3121</v>
      </c>
      <c r="J89" s="82">
        <f t="shared" si="43"/>
        <v>333486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192</v>
      </c>
      <c r="D90" s="78">
        <v>162108.40100000001</v>
      </c>
      <c r="E90" s="172">
        <v>36</v>
      </c>
      <c r="F90" s="173">
        <v>32014</v>
      </c>
      <c r="G90" s="172">
        <v>46</v>
      </c>
      <c r="H90" s="174">
        <v>47515.1</v>
      </c>
      <c r="I90" s="81">
        <f t="shared" si="43"/>
        <v>182</v>
      </c>
      <c r="J90" s="82">
        <f t="shared" si="43"/>
        <v>146607.30100000001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3092</v>
      </c>
      <c r="D91" s="78">
        <v>235432.902</v>
      </c>
      <c r="E91" s="172">
        <v>1432</v>
      </c>
      <c r="F91" s="173">
        <v>208208.1</v>
      </c>
      <c r="G91" s="172">
        <v>873</v>
      </c>
      <c r="H91" s="174">
        <v>64569.3</v>
      </c>
      <c r="I91" s="81">
        <f t="shared" si="43"/>
        <v>3651</v>
      </c>
      <c r="J91" s="82">
        <f t="shared" si="43"/>
        <v>379071.70199999999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3994.7</v>
      </c>
      <c r="D92" s="78">
        <v>918419.25</v>
      </c>
      <c r="E92" s="172">
        <v>2696</v>
      </c>
      <c r="F92" s="173">
        <v>519608</v>
      </c>
      <c r="G92" s="172">
        <v>2913</v>
      </c>
      <c r="H92" s="174">
        <v>588011</v>
      </c>
      <c r="I92" s="81">
        <f t="shared" si="43"/>
        <v>3777.7</v>
      </c>
      <c r="J92" s="82">
        <f t="shared" si="43"/>
        <v>850016.25</v>
      </c>
      <c r="K92" s="2"/>
      <c r="L92" s="29">
        <v>25</v>
      </c>
      <c r="M92" s="12" t="s">
        <v>41</v>
      </c>
      <c r="N92" s="30">
        <v>2810</v>
      </c>
      <c r="O92" s="31">
        <v>1053750</v>
      </c>
      <c r="P92" s="172">
        <v>1180</v>
      </c>
      <c r="Q92" s="173">
        <v>442500</v>
      </c>
      <c r="R92" s="172">
        <v>1332</v>
      </c>
      <c r="S92" s="174">
        <v>499500</v>
      </c>
      <c r="T92" s="32">
        <f t="shared" si="44"/>
        <v>2658</v>
      </c>
      <c r="U92" s="48">
        <f t="shared" si="44"/>
        <v>996750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4434</v>
      </c>
      <c r="D93" s="78">
        <v>1370353.7</v>
      </c>
      <c r="E93" s="172">
        <v>3396</v>
      </c>
      <c r="F93" s="173">
        <v>1089426.4000000001</v>
      </c>
      <c r="G93" s="172">
        <v>3297</v>
      </c>
      <c r="H93" s="174">
        <v>1096949.8999999999</v>
      </c>
      <c r="I93" s="81">
        <f t="shared" si="43"/>
        <v>4533</v>
      </c>
      <c r="J93" s="82">
        <f t="shared" si="43"/>
        <v>1362830.2000000002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45047.5</v>
      </c>
      <c r="D94" s="78">
        <v>7265714.3028999995</v>
      </c>
      <c r="E94" s="172">
        <v>16695.400000000001</v>
      </c>
      <c r="F94" s="173">
        <v>2566412.8000000003</v>
      </c>
      <c r="G94" s="172">
        <v>17118.599999999999</v>
      </c>
      <c r="H94" s="174">
        <v>2692006.9</v>
      </c>
      <c r="I94" s="81">
        <f t="shared" si="43"/>
        <v>44624.3</v>
      </c>
      <c r="J94" s="82">
        <f t="shared" si="43"/>
        <v>7140120.2028999999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41</v>
      </c>
      <c r="D95" s="78">
        <v>6796</v>
      </c>
      <c r="E95" s="172">
        <v>63</v>
      </c>
      <c r="F95" s="173">
        <v>49032</v>
      </c>
      <c r="G95" s="172">
        <v>61</v>
      </c>
      <c r="H95" s="174">
        <v>47060</v>
      </c>
      <c r="I95" s="81">
        <f t="shared" si="43"/>
        <v>43</v>
      </c>
      <c r="J95" s="82">
        <f t="shared" si="43"/>
        <v>8768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13882</v>
      </c>
      <c r="D96" s="78">
        <v>3971542.5347000002</v>
      </c>
      <c r="E96" s="172">
        <v>7703</v>
      </c>
      <c r="F96" s="173">
        <v>1802337</v>
      </c>
      <c r="G96" s="172">
        <v>7799</v>
      </c>
      <c r="H96" s="174">
        <v>1919772.8</v>
      </c>
      <c r="I96" s="81">
        <f t="shared" si="43"/>
        <v>13786</v>
      </c>
      <c r="J96" s="82">
        <f t="shared" si="43"/>
        <v>3854106.7347000008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346</v>
      </c>
      <c r="D97" s="78">
        <v>447839</v>
      </c>
      <c r="E97" s="172">
        <v>54</v>
      </c>
      <c r="F97" s="173">
        <v>80519</v>
      </c>
      <c r="G97" s="172">
        <v>55</v>
      </c>
      <c r="H97" s="174">
        <v>48096</v>
      </c>
      <c r="I97" s="81">
        <f t="shared" si="43"/>
        <v>345</v>
      </c>
      <c r="J97" s="82">
        <f t="shared" si="43"/>
        <v>480262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70</v>
      </c>
      <c r="D99" s="78">
        <v>9085</v>
      </c>
      <c r="E99" s="172">
        <v>61</v>
      </c>
      <c r="F99" s="173">
        <v>8100</v>
      </c>
      <c r="G99" s="172">
        <v>56</v>
      </c>
      <c r="H99" s="174">
        <v>7550</v>
      </c>
      <c r="I99" s="81">
        <f t="shared" si="43"/>
        <v>75</v>
      </c>
      <c r="J99" s="82">
        <f t="shared" si="43"/>
        <v>9635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31458</v>
      </c>
      <c r="D100" s="78">
        <v>2963868</v>
      </c>
      <c r="E100" s="172">
        <v>17922</v>
      </c>
      <c r="F100" s="173">
        <v>4619667</v>
      </c>
      <c r="G100" s="172">
        <v>18649</v>
      </c>
      <c r="H100" s="174">
        <v>4884952</v>
      </c>
      <c r="I100" s="81">
        <f t="shared" si="43"/>
        <v>30731</v>
      </c>
      <c r="J100" s="82">
        <f t="shared" si="43"/>
        <v>2698583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3394.7999999999997</v>
      </c>
      <c r="D101" s="78">
        <v>332799.19999999995</v>
      </c>
      <c r="E101" s="172">
        <v>13795</v>
      </c>
      <c r="F101" s="173">
        <v>1024069.2</v>
      </c>
      <c r="G101" s="172">
        <v>12109</v>
      </c>
      <c r="H101" s="174">
        <v>897134.4</v>
      </c>
      <c r="I101" s="81">
        <f t="shared" si="43"/>
        <v>5080.7999999999993</v>
      </c>
      <c r="J101" s="82">
        <f t="shared" si="43"/>
        <v>459733.99999999988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44</v>
      </c>
      <c r="D102" s="78">
        <v>60667</v>
      </c>
      <c r="E102" s="172">
        <v>0</v>
      </c>
      <c r="F102" s="173">
        <v>1510</v>
      </c>
      <c r="G102" s="172">
        <v>8</v>
      </c>
      <c r="H102" s="174">
        <v>6862</v>
      </c>
      <c r="I102" s="77">
        <f t="shared" si="43"/>
        <v>36</v>
      </c>
      <c r="J102" s="78">
        <f t="shared" si="43"/>
        <v>55315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979</v>
      </c>
      <c r="D103" s="78">
        <v>393978</v>
      </c>
      <c r="E103" s="172">
        <v>1645</v>
      </c>
      <c r="F103" s="173">
        <v>210136.6</v>
      </c>
      <c r="G103" s="172">
        <v>1773</v>
      </c>
      <c r="H103" s="174">
        <v>290003</v>
      </c>
      <c r="I103" s="77">
        <f t="shared" si="43"/>
        <v>851</v>
      </c>
      <c r="J103" s="78">
        <f t="shared" si="43"/>
        <v>314111.59999999998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749.99999999999989</v>
      </c>
      <c r="D104" s="78">
        <v>377717.60465116281</v>
      </c>
      <c r="E104" s="172">
        <v>864</v>
      </c>
      <c r="F104" s="173">
        <v>680067.90697674418</v>
      </c>
      <c r="G104" s="172">
        <v>439</v>
      </c>
      <c r="H104" s="174">
        <v>288016.48837209301</v>
      </c>
      <c r="I104" s="77">
        <f t="shared" si="43"/>
        <v>1175</v>
      </c>
      <c r="J104" s="78">
        <f t="shared" si="43"/>
        <v>769769.02325581387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2077.4</v>
      </c>
      <c r="D105" s="78">
        <v>319375.7</v>
      </c>
      <c r="E105" s="172">
        <v>978.6</v>
      </c>
      <c r="F105" s="173">
        <v>196898</v>
      </c>
      <c r="G105" s="172">
        <v>1042.2</v>
      </c>
      <c r="H105" s="174">
        <v>202180.4</v>
      </c>
      <c r="I105" s="81">
        <f t="shared" si="43"/>
        <v>2013.8</v>
      </c>
      <c r="J105" s="82">
        <f t="shared" si="43"/>
        <v>314093.30000000005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12</v>
      </c>
      <c r="D106" s="78">
        <v>1044</v>
      </c>
      <c r="E106" s="172">
        <v>5</v>
      </c>
      <c r="F106" s="173">
        <v>435</v>
      </c>
      <c r="G106" s="172">
        <v>2</v>
      </c>
      <c r="H106" s="174">
        <v>174</v>
      </c>
      <c r="I106" s="81">
        <f t="shared" si="43"/>
        <v>15</v>
      </c>
      <c r="J106" s="82">
        <f t="shared" si="43"/>
        <v>1305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6466.6467000000002</v>
      </c>
      <c r="D107" s="147">
        <v>1083380</v>
      </c>
      <c r="E107" s="176">
        <v>3661.3960000000002</v>
      </c>
      <c r="F107" s="177">
        <v>561191</v>
      </c>
      <c r="G107" s="176">
        <v>3290.1860000000001</v>
      </c>
      <c r="H107" s="178">
        <v>505022</v>
      </c>
      <c r="I107" s="85">
        <f t="shared" si="43"/>
        <v>6837.8567000000003</v>
      </c>
      <c r="J107" s="148">
        <f t="shared" si="43"/>
        <v>1139549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130628.1127</v>
      </c>
      <c r="D108" s="150">
        <f t="shared" ref="D108:J108" si="45">SUM(D68:D107)</f>
        <v>32029839.731614798</v>
      </c>
      <c r="E108" s="149">
        <f>SUM(E68:E107)</f>
        <v>76004.277000000002</v>
      </c>
      <c r="F108" s="150">
        <f t="shared" si="45"/>
        <v>18694317.825158566</v>
      </c>
      <c r="G108" s="151">
        <f t="shared" si="45"/>
        <v>75888.054999999993</v>
      </c>
      <c r="H108" s="150">
        <f t="shared" si="45"/>
        <v>19214017.470190268</v>
      </c>
      <c r="I108" s="151">
        <f t="shared" si="45"/>
        <v>130744.33470000001</v>
      </c>
      <c r="J108" s="135">
        <f t="shared" si="45"/>
        <v>31510140.086583093</v>
      </c>
      <c r="K108" s="2"/>
      <c r="L108" s="217" t="s">
        <v>57</v>
      </c>
      <c r="M108" s="218"/>
      <c r="N108" s="37">
        <f t="shared" ref="N108:S108" si="46">SUM(N68:N107)</f>
        <v>2940.3240000000001</v>
      </c>
      <c r="O108" s="35">
        <f t="shared" si="46"/>
        <v>1080195</v>
      </c>
      <c r="P108" s="38">
        <f t="shared" si="46"/>
        <v>1239.1279999999999</v>
      </c>
      <c r="Q108" s="53">
        <f t="shared" si="46"/>
        <v>460850</v>
      </c>
      <c r="R108" s="36">
        <f t="shared" si="46"/>
        <v>1391.0720000000001</v>
      </c>
      <c r="S108" s="53">
        <f t="shared" si="46"/>
        <v>517500</v>
      </c>
      <c r="T108" s="36">
        <f>SUM(T68:T107)</f>
        <v>2788.38</v>
      </c>
      <c r="U108" s="35">
        <f>SUM(U68:U107)</f>
        <v>1023545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140629.64070000002</v>
      </c>
      <c r="D109" s="163">
        <v>31286830.73245243</v>
      </c>
      <c r="E109" s="162">
        <v>72820.722999999998</v>
      </c>
      <c r="F109" s="164">
        <v>18686135.182029597</v>
      </c>
      <c r="G109" s="165">
        <v>75212.847000000009</v>
      </c>
      <c r="H109" s="166">
        <v>19719346.028118394</v>
      </c>
      <c r="I109" s="167">
        <v>138237.51670000004</v>
      </c>
      <c r="J109" s="168">
        <v>30253619.886363637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92.888037009682819</v>
      </c>
      <c r="D110" s="95">
        <f t="shared" ref="D110:J110" si="47">+D108/D109*100</f>
        <v>102.37482986217481</v>
      </c>
      <c r="E110" s="94">
        <f t="shared" si="47"/>
        <v>104.3717692833124</v>
      </c>
      <c r="F110" s="95">
        <f t="shared" si="47"/>
        <v>100.04378991722611</v>
      </c>
      <c r="G110" s="96">
        <f t="shared" si="47"/>
        <v>100.89772961260192</v>
      </c>
      <c r="H110" s="95">
        <f t="shared" si="47"/>
        <v>97.437396974486063</v>
      </c>
      <c r="I110" s="97">
        <f t="shared" si="47"/>
        <v>94.579487407704548</v>
      </c>
      <c r="J110" s="98">
        <f t="shared" si="47"/>
        <v>104.15328877978602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7年 1月分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7年 1月分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626</v>
      </c>
      <c r="D128" s="129">
        <v>40123</v>
      </c>
      <c r="E128" s="172">
        <v>641</v>
      </c>
      <c r="F128" s="173">
        <v>41084</v>
      </c>
      <c r="G128" s="172">
        <v>729</v>
      </c>
      <c r="H128" s="174">
        <v>46746</v>
      </c>
      <c r="I128" s="126">
        <f t="shared" ref="I128:J166" si="48">+C128+E128-G128</f>
        <v>538</v>
      </c>
      <c r="J128" s="129">
        <f t="shared" si="48"/>
        <v>34461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626</v>
      </c>
      <c r="D167" s="135">
        <f t="shared" si="50"/>
        <v>40123</v>
      </c>
      <c r="E167" s="134">
        <f t="shared" si="50"/>
        <v>641</v>
      </c>
      <c r="F167" s="135">
        <f t="shared" si="50"/>
        <v>41084</v>
      </c>
      <c r="G167" s="134">
        <f t="shared" si="50"/>
        <v>729</v>
      </c>
      <c r="H167" s="135">
        <f t="shared" si="50"/>
        <v>46746</v>
      </c>
      <c r="I167" s="134">
        <f t="shared" si="50"/>
        <v>538</v>
      </c>
      <c r="J167" s="135">
        <f t="shared" si="50"/>
        <v>34461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2025-04-01T00:34:57Z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