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F74E8548-0CEE-4529-99D0-11DB547CABE1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<sst xmlns="http://schemas.openxmlformats.org/spreadsheetml/2006/main" count="385" uniqueCount="88">
  <si>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</si>
  <si>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</si>
  <si>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</si>
  <si>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</si>
  <si>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</si>
  <si>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</si>
  <si>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</si>
  <si>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</si>
  <si>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</si>
  <si>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</si>
  <si>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</si>
  <si>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</si>
  <si>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</si>
  <si>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</si>
  <si>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</si>
  <si>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</si>
  <si>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</si>
  <si>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</si>
  <si>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</si>
  <si>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</si>
  <si>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</si>
  <si>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</si>
  <si>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</si>
  <si>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</si>
  <si>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</si>
  <si>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</si>
  <si>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</si>
  <si>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</si>
  <si>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</si>
  <si>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</si>
  <si>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</si>
  <si>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</si>
  <si>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</si>
  <si>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</si>
  <si>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</si>
  <si>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</si>
  <si>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</si>
  <si>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</si>
  <si>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</si>
  <si>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</si>
  <si>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</si>
  <si>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</si>
  <si>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</si>
  <si>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</si>
  <si>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</si>
  <si>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</si>
  <si>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</si>
  <si>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</si>
  <si>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</si>
  <si>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</si>
  <si>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</si>
  <si>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</si>
  <si>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</si>
  <si>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</si>
  <si>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</si>
  <si>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</si>
  <si>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</si>
  <si>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</si>
  <si>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</si>
  <si>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</si>
  <si>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</si>
  <si>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</si>
  <si>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</si>
  <si>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</si>
  <si>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</si>
  <si>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</si>
  <si>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</si>
  <si>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</si>
  <si>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</si>
  <si>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</si>
  <si>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</si>
  <si>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</si>
  <si>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</si>
  <si>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</si>
  <si>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</si>
  <si>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</si>
  <si>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</si>
  <si>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</si>
  <si>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</si>
  <si>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</si>
  <si>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</si>
  <si>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</si>
  <si>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</si>
  <si>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</si>
  <si>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</si>
  <si>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</si>
  <si>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</si>
  <si>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7年 8月分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</si>
</sst>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1" xfId="0" applyFont="1" applyBorder="1" applyAlignment="1">
      <alignment horizontal="lef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80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C109" sqref="C109:J109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6" t="s">
        <v>2</v>
      </c>
      <c r="E3" s="196"/>
      <c r="F3" s="196"/>
      <c r="G3" s="1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4" t="s">
        <v>87</v>
      </c>
      <c r="B4" s="225"/>
      <c r="C4" s="2"/>
      <c r="D4" s="2"/>
      <c r="E4" s="2"/>
      <c r="F4" s="2"/>
      <c r="G4" s="2"/>
      <c r="H4" s="197" t="s">
        <v>3</v>
      </c>
      <c r="I4" s="197"/>
      <c r="J4" s="197"/>
      <c r="K4" s="2"/>
      <c r="L4" s="186"/>
      <c r="M4" s="182"/>
      <c r="N4" s="2"/>
      <c r="O4" s="2"/>
      <c r="P4" s="2"/>
      <c r="Q4" s="2"/>
      <c r="R4" s="2"/>
      <c r="S4" s="197"/>
      <c r="T4" s="197"/>
      <c r="U4" s="197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2" t="s">
        <v>8</v>
      </c>
      <c r="D7" s="201"/>
      <c r="E7" s="219" t="s">
        <v>9</v>
      </c>
      <c r="F7" s="220"/>
      <c r="G7" s="201" t="s">
        <v>10</v>
      </c>
      <c r="H7" s="201"/>
      <c r="I7" s="219" t="s">
        <v>11</v>
      </c>
      <c r="J7" s="203"/>
      <c r="K7" s="2"/>
      <c r="L7" s="2"/>
      <c r="M7" s="8"/>
      <c r="N7" s="196"/>
      <c r="O7" s="196"/>
      <c r="P7" s="196"/>
      <c r="Q7" s="196"/>
      <c r="R7" s="196"/>
      <c r="S7" s="196"/>
      <c r="T7" s="196"/>
      <c r="U7" s="196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217" t="s">
        <v>14</v>
      </c>
      <c r="B9" s="218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96"/>
      <c r="M9" s="196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963.90000000000009</v>
      </c>
      <c r="D10" s="71">
        <f t="shared" ref="D10:H10" si="0">+D68+O68+D127+O127</f>
        <v>237180</v>
      </c>
      <c r="E10" s="72">
        <f t="shared" si="0"/>
        <v>378</v>
      </c>
      <c r="F10" s="73">
        <f t="shared" si="0"/>
        <v>102473.60000000001</v>
      </c>
      <c r="G10" s="70">
        <f t="shared" si="0"/>
        <v>70</v>
      </c>
      <c r="H10" s="74">
        <f t="shared" si="0"/>
        <v>16000</v>
      </c>
      <c r="I10" s="70">
        <f>+C10+E10-G10</f>
        <v>1271.9000000000001</v>
      </c>
      <c r="J10" s="136">
        <f>+D10+F10-H10</f>
        <v>323653.59999999998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614</v>
      </c>
      <c r="D11" s="78">
        <f t="shared" si="1"/>
        <v>40709</v>
      </c>
      <c r="E11" s="79">
        <f t="shared" si="1"/>
        <v>660</v>
      </c>
      <c r="F11" s="80">
        <f t="shared" si="1"/>
        <v>43009</v>
      </c>
      <c r="G11" s="81">
        <f t="shared" si="1"/>
        <v>613</v>
      </c>
      <c r="H11" s="80">
        <f t="shared" si="1"/>
        <v>40395</v>
      </c>
      <c r="I11" s="81">
        <f t="shared" ref="I11:J49" si="2">+C11+E11-G11</f>
        <v>661</v>
      </c>
      <c r="J11" s="137">
        <f t="shared" si="2"/>
        <v>43323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1633.3460000000002</v>
      </c>
      <c r="D22" s="78">
        <f t="shared" si="13"/>
        <v>689032</v>
      </c>
      <c r="E22" s="79">
        <f t="shared" si="13"/>
        <v>583</v>
      </c>
      <c r="F22" s="80">
        <f t="shared" si="13"/>
        <v>211973</v>
      </c>
      <c r="G22" s="77">
        <f t="shared" si="13"/>
        <v>622</v>
      </c>
      <c r="H22" s="80">
        <f t="shared" si="13"/>
        <v>229164</v>
      </c>
      <c r="I22" s="81">
        <f t="shared" si="2"/>
        <v>1594.3460000000005</v>
      </c>
      <c r="J22" s="137">
        <f t="shared" si="2"/>
        <v>671841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164.18299999999999</v>
      </c>
      <c r="D23" s="78">
        <f t="shared" si="14"/>
        <v>92600</v>
      </c>
      <c r="E23" s="79">
        <f t="shared" si="14"/>
        <v>144.13999999999999</v>
      </c>
      <c r="F23" s="80">
        <f t="shared" si="14"/>
        <v>76600</v>
      </c>
      <c r="G23" s="77">
        <f t="shared" si="14"/>
        <v>136.82299999999998</v>
      </c>
      <c r="H23" s="80">
        <f t="shared" si="14"/>
        <v>72000</v>
      </c>
      <c r="I23" s="81">
        <f t="shared" si="2"/>
        <v>171.5</v>
      </c>
      <c r="J23" s="137">
        <f t="shared" si="2"/>
        <v>97200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908</v>
      </c>
      <c r="D24" s="78">
        <f t="shared" si="15"/>
        <v>581564.69999999995</v>
      </c>
      <c r="E24" s="79">
        <f t="shared" si="15"/>
        <v>446</v>
      </c>
      <c r="F24" s="80">
        <f t="shared" si="15"/>
        <v>157698</v>
      </c>
      <c r="G24" s="77">
        <f t="shared" si="15"/>
        <v>433</v>
      </c>
      <c r="H24" s="80">
        <f t="shared" si="15"/>
        <v>124528</v>
      </c>
      <c r="I24" s="81">
        <f t="shared" si="2"/>
        <v>921</v>
      </c>
      <c r="J24" s="137">
        <f t="shared" si="2"/>
        <v>614734.69999999995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1012.5</v>
      </c>
      <c r="D25" s="78">
        <f t="shared" si="16"/>
        <v>844638.70000000054</v>
      </c>
      <c r="E25" s="79">
        <f t="shared" si="16"/>
        <v>993</v>
      </c>
      <c r="F25" s="80">
        <f t="shared" si="16"/>
        <v>837698.6</v>
      </c>
      <c r="G25" s="77">
        <f t="shared" si="16"/>
        <v>971</v>
      </c>
      <c r="H25" s="80">
        <f t="shared" si="16"/>
        <v>805570.90000000014</v>
      </c>
      <c r="I25" s="81">
        <f t="shared" si="2"/>
        <v>1034.5</v>
      </c>
      <c r="J25" s="137">
        <f t="shared" si="2"/>
        <v>876766.40000000037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9862.8380000000034</v>
      </c>
      <c r="D26" s="78">
        <f t="shared" si="17"/>
        <v>298714.55454545445</v>
      </c>
      <c r="E26" s="79">
        <f t="shared" si="17"/>
        <v>46623.161999999997</v>
      </c>
      <c r="F26" s="80">
        <f t="shared" si="17"/>
        <v>158748.73363636364</v>
      </c>
      <c r="G26" s="77">
        <f t="shared" si="17"/>
        <v>44815</v>
      </c>
      <c r="H26" s="80">
        <f t="shared" si="17"/>
        <v>132276.45181818181</v>
      </c>
      <c r="I26" s="81">
        <f t="shared" si="2"/>
        <v>11671</v>
      </c>
      <c r="J26" s="137">
        <f t="shared" si="2"/>
        <v>325186.83636363631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83</v>
      </c>
      <c r="D27" s="78">
        <f t="shared" si="18"/>
        <v>64820</v>
      </c>
      <c r="E27" s="79">
        <f t="shared" si="18"/>
        <v>56</v>
      </c>
      <c r="F27" s="80">
        <f t="shared" si="18"/>
        <v>36810</v>
      </c>
      <c r="G27" s="77">
        <f t="shared" si="18"/>
        <v>40</v>
      </c>
      <c r="H27" s="80">
        <f t="shared" si="18"/>
        <v>27670</v>
      </c>
      <c r="I27" s="81">
        <f t="shared" si="2"/>
        <v>99</v>
      </c>
      <c r="J27" s="137">
        <f t="shared" si="2"/>
        <v>73960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5304</v>
      </c>
      <c r="D28" s="78">
        <f t="shared" si="19"/>
        <v>4326757</v>
      </c>
      <c r="E28" s="79">
        <f t="shared" si="19"/>
        <v>995</v>
      </c>
      <c r="F28" s="80">
        <f t="shared" si="19"/>
        <v>1962398</v>
      </c>
      <c r="G28" s="77">
        <f t="shared" si="19"/>
        <v>1223</v>
      </c>
      <c r="H28" s="80">
        <f t="shared" si="19"/>
        <v>2413643</v>
      </c>
      <c r="I28" s="81">
        <f t="shared" si="2"/>
        <v>5076</v>
      </c>
      <c r="J28" s="137">
        <f t="shared" si="2"/>
        <v>3875512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444.14800000000002</v>
      </c>
      <c r="D30" s="78">
        <f t="shared" si="21"/>
        <v>213988</v>
      </c>
      <c r="E30" s="79">
        <f t="shared" si="21"/>
        <v>150.03200000000001</v>
      </c>
      <c r="F30" s="80">
        <f t="shared" si="21"/>
        <v>81315</v>
      </c>
      <c r="G30" s="77">
        <f t="shared" si="21"/>
        <v>247.09200000000001</v>
      </c>
      <c r="H30" s="80">
        <f t="shared" si="21"/>
        <v>103377</v>
      </c>
      <c r="I30" s="81">
        <f t="shared" si="2"/>
        <v>347.08800000000008</v>
      </c>
      <c r="J30" s="137">
        <f t="shared" si="2"/>
        <v>191926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3112</v>
      </c>
      <c r="D31" s="78">
        <f t="shared" si="22"/>
        <v>296485</v>
      </c>
      <c r="E31" s="79">
        <f t="shared" si="22"/>
        <v>1243</v>
      </c>
      <c r="F31" s="80">
        <f t="shared" si="22"/>
        <v>99444</v>
      </c>
      <c r="G31" s="77">
        <f t="shared" si="22"/>
        <v>880</v>
      </c>
      <c r="H31" s="80">
        <f t="shared" si="22"/>
        <v>77495</v>
      </c>
      <c r="I31" s="81">
        <f t="shared" si="2"/>
        <v>3475</v>
      </c>
      <c r="J31" s="137">
        <f t="shared" si="2"/>
        <v>318434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157</v>
      </c>
      <c r="D32" s="78">
        <f t="shared" si="23"/>
        <v>113498.70100000003</v>
      </c>
      <c r="E32" s="79">
        <f t="shared" si="23"/>
        <v>136</v>
      </c>
      <c r="F32" s="80">
        <f t="shared" si="23"/>
        <v>72423</v>
      </c>
      <c r="G32" s="77">
        <f t="shared" si="23"/>
        <v>102</v>
      </c>
      <c r="H32" s="80">
        <f t="shared" si="23"/>
        <v>57252.6</v>
      </c>
      <c r="I32" s="81">
        <f t="shared" si="2"/>
        <v>191</v>
      </c>
      <c r="J32" s="137">
        <f t="shared" si="2"/>
        <v>128669.10100000002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3983</v>
      </c>
      <c r="D33" s="78">
        <f t="shared" si="24"/>
        <v>441599.80200000014</v>
      </c>
      <c r="E33" s="79">
        <f t="shared" si="24"/>
        <v>1033</v>
      </c>
      <c r="F33" s="80">
        <f t="shared" si="24"/>
        <v>166596.1</v>
      </c>
      <c r="G33" s="77">
        <f t="shared" si="24"/>
        <v>1140</v>
      </c>
      <c r="H33" s="80">
        <f t="shared" si="24"/>
        <v>229970.28</v>
      </c>
      <c r="I33" s="81">
        <f t="shared" si="2"/>
        <v>3876</v>
      </c>
      <c r="J33" s="137">
        <f t="shared" si="2"/>
        <v>378225.62200000009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6152.7</v>
      </c>
      <c r="D34" s="78">
        <f t="shared" si="25"/>
        <v>1726967.25</v>
      </c>
      <c r="E34" s="79">
        <f t="shared" si="25"/>
        <v>3188</v>
      </c>
      <c r="F34" s="80">
        <f t="shared" si="25"/>
        <v>708752.02</v>
      </c>
      <c r="G34" s="77">
        <f t="shared" si="25"/>
        <v>3524</v>
      </c>
      <c r="H34" s="80">
        <f t="shared" si="25"/>
        <v>851046.24</v>
      </c>
      <c r="I34" s="81">
        <f t="shared" si="2"/>
        <v>5816.7000000000007</v>
      </c>
      <c r="J34" s="137">
        <f t="shared" si="2"/>
        <v>1584673.03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4348</v>
      </c>
      <c r="D35" s="78">
        <f t="shared" si="26"/>
        <v>1057387.8999999997</v>
      </c>
      <c r="E35" s="83">
        <f t="shared" si="26"/>
        <v>2844</v>
      </c>
      <c r="F35" s="80">
        <f t="shared" si="26"/>
        <v>1061481.8999999999</v>
      </c>
      <c r="G35" s="77">
        <f t="shared" si="26"/>
        <v>2814</v>
      </c>
      <c r="H35" s="80">
        <f t="shared" si="26"/>
        <v>1070258</v>
      </c>
      <c r="I35" s="81">
        <f t="shared" si="2"/>
        <v>4378</v>
      </c>
      <c r="J35" s="137">
        <f t="shared" si="2"/>
        <v>1048611.7999999998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47394.80000000001</v>
      </c>
      <c r="D36" s="78">
        <f t="shared" si="27"/>
        <v>7248382.1028999984</v>
      </c>
      <c r="E36" s="79">
        <f t="shared" si="27"/>
        <v>15078.6</v>
      </c>
      <c r="F36" s="80">
        <f t="shared" si="27"/>
        <v>2148865.77</v>
      </c>
      <c r="G36" s="77">
        <f t="shared" si="27"/>
        <v>15473.4</v>
      </c>
      <c r="H36" s="80">
        <f t="shared" si="27"/>
        <v>2409471.1399999997</v>
      </c>
      <c r="I36" s="81">
        <f t="shared" si="2"/>
        <v>47000.000000000007</v>
      </c>
      <c r="J36" s="137">
        <f t="shared" si="2"/>
        <v>6987776.7328999983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445</v>
      </c>
      <c r="D37" s="78">
        <f t="shared" si="28"/>
        <v>170090</v>
      </c>
      <c r="E37" s="79">
        <f t="shared" si="28"/>
        <v>191</v>
      </c>
      <c r="F37" s="80">
        <f t="shared" si="28"/>
        <v>3119.39</v>
      </c>
      <c r="G37" s="77">
        <f t="shared" si="28"/>
        <v>245</v>
      </c>
      <c r="H37" s="80">
        <f t="shared" si="28"/>
        <v>36472.149999999994</v>
      </c>
      <c r="I37" s="81">
        <f t="shared" si="2"/>
        <v>391</v>
      </c>
      <c r="J37" s="137">
        <f t="shared" si="2"/>
        <v>136737.24000000002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13459</v>
      </c>
      <c r="D38" s="78">
        <f t="shared" si="29"/>
        <v>4056065.2727000006</v>
      </c>
      <c r="E38" s="79">
        <f t="shared" si="29"/>
        <v>6703</v>
      </c>
      <c r="F38" s="80">
        <f t="shared" si="29"/>
        <v>1810120.7</v>
      </c>
      <c r="G38" s="77">
        <f t="shared" si="29"/>
        <v>6647</v>
      </c>
      <c r="H38" s="80">
        <f t="shared" si="29"/>
        <v>1733809.7</v>
      </c>
      <c r="I38" s="81">
        <f t="shared" si="2"/>
        <v>13515</v>
      </c>
      <c r="J38" s="137">
        <f t="shared" si="2"/>
        <v>4132376.2727000006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213</v>
      </c>
      <c r="D39" s="78">
        <f t="shared" si="30"/>
        <v>367208</v>
      </c>
      <c r="E39" s="79">
        <f t="shared" si="30"/>
        <v>32</v>
      </c>
      <c r="F39" s="84">
        <f t="shared" si="30"/>
        <v>28154</v>
      </c>
      <c r="G39" s="77">
        <f t="shared" si="30"/>
        <v>55</v>
      </c>
      <c r="H39" s="80">
        <f t="shared" si="30"/>
        <v>41479</v>
      </c>
      <c r="I39" s="81">
        <f t="shared" si="2"/>
        <v>190</v>
      </c>
      <c r="J39" s="137">
        <f t="shared" si="2"/>
        <v>353883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</v>
      </c>
      <c r="D40" s="78">
        <f t="shared" si="31"/>
        <v>320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72</v>
      </c>
      <c r="D41" s="78">
        <f t="shared" si="32"/>
        <v>9305</v>
      </c>
      <c r="E41" s="79">
        <f t="shared" si="32"/>
        <v>60</v>
      </c>
      <c r="F41" s="80">
        <f t="shared" si="32"/>
        <v>8100</v>
      </c>
      <c r="G41" s="77">
        <f t="shared" si="32"/>
        <v>61</v>
      </c>
      <c r="H41" s="80">
        <f t="shared" si="32"/>
        <v>8225</v>
      </c>
      <c r="I41" s="81">
        <f t="shared" si="2"/>
        <v>71</v>
      </c>
      <c r="J41" s="137">
        <f t="shared" si="2"/>
        <v>9180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33590</v>
      </c>
      <c r="D42" s="78">
        <f t="shared" si="33"/>
        <v>3241756</v>
      </c>
      <c r="E42" s="79">
        <f t="shared" si="33"/>
        <v>29132</v>
      </c>
      <c r="F42" s="80">
        <f t="shared" si="33"/>
        <v>7557229</v>
      </c>
      <c r="G42" s="77">
        <f t="shared" si="33"/>
        <v>31173</v>
      </c>
      <c r="H42" s="80">
        <f t="shared" si="33"/>
        <v>8101305</v>
      </c>
      <c r="I42" s="85">
        <f t="shared" si="2"/>
        <v>31549</v>
      </c>
      <c r="J42" s="137">
        <f t="shared" si="2"/>
        <v>2697680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4221.7999999999993</v>
      </c>
      <c r="D43" s="78">
        <f t="shared" si="34"/>
        <v>258194.39999999979</v>
      </c>
      <c r="E43" s="79">
        <f t="shared" si="34"/>
        <v>13606</v>
      </c>
      <c r="F43" s="80">
        <f t="shared" si="34"/>
        <v>114265.26000000001</v>
      </c>
      <c r="G43" s="77">
        <f t="shared" si="34"/>
        <v>13711.599999999999</v>
      </c>
      <c r="H43" s="80">
        <f t="shared" si="34"/>
        <v>165723.34999999998</v>
      </c>
      <c r="I43" s="77">
        <f t="shared" si="2"/>
        <v>4116.2000000000007</v>
      </c>
      <c r="J43" s="137">
        <f t="shared" si="2"/>
        <v>206736.30999999982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40.299999999999997</v>
      </c>
      <c r="D44" s="78">
        <f t="shared" si="35"/>
        <v>52327</v>
      </c>
      <c r="E44" s="79">
        <f t="shared" si="35"/>
        <v>12</v>
      </c>
      <c r="F44" s="80">
        <f t="shared" si="35"/>
        <v>11104</v>
      </c>
      <c r="G44" s="77">
        <f t="shared" si="35"/>
        <v>13</v>
      </c>
      <c r="H44" s="80">
        <f t="shared" si="35"/>
        <v>10311</v>
      </c>
      <c r="I44" s="77">
        <f t="shared" si="2"/>
        <v>39.299999999999997</v>
      </c>
      <c r="J44" s="137">
        <f t="shared" si="2"/>
        <v>53120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899</v>
      </c>
      <c r="D45" s="78">
        <f t="shared" si="36"/>
        <v>383985.6</v>
      </c>
      <c r="E45" s="79">
        <f t="shared" si="36"/>
        <v>1479</v>
      </c>
      <c r="F45" s="80">
        <f t="shared" si="36"/>
        <v>206913</v>
      </c>
      <c r="G45" s="77">
        <f t="shared" si="36"/>
        <v>1362</v>
      </c>
      <c r="H45" s="80">
        <f t="shared" si="36"/>
        <v>219301.6</v>
      </c>
      <c r="I45" s="81">
        <f t="shared" si="2"/>
        <v>1016</v>
      </c>
      <c r="J45" s="137">
        <f t="shared" si="2"/>
        <v>371597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2383</v>
      </c>
      <c r="D46" s="78">
        <f t="shared" si="37"/>
        <v>1699384.9534883723</v>
      </c>
      <c r="E46" s="79">
        <f t="shared" si="37"/>
        <v>649</v>
      </c>
      <c r="F46" s="80">
        <f t="shared" si="37"/>
        <v>365215.48837209301</v>
      </c>
      <c r="G46" s="77">
        <f t="shared" si="37"/>
        <v>809</v>
      </c>
      <c r="H46" s="80">
        <f t="shared" si="37"/>
        <v>556971.3255813953</v>
      </c>
      <c r="I46" s="81">
        <f t="shared" si="2"/>
        <v>2223</v>
      </c>
      <c r="J46" s="137">
        <f t="shared" si="2"/>
        <v>1507629.11627907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2364.0151712434663</v>
      </c>
      <c r="D47" s="78">
        <f t="shared" si="38"/>
        <v>268865.40804195788</v>
      </c>
      <c r="E47" s="79">
        <f t="shared" si="38"/>
        <v>11230</v>
      </c>
      <c r="F47" s="80">
        <f t="shared" si="38"/>
        <v>39782.400000000001</v>
      </c>
      <c r="G47" s="77">
        <f t="shared" si="38"/>
        <v>624.01517124346651</v>
      </c>
      <c r="H47" s="80">
        <f t="shared" si="38"/>
        <v>149602.19999999995</v>
      </c>
      <c r="I47" s="81">
        <f t="shared" si="2"/>
        <v>12970</v>
      </c>
      <c r="J47" s="137">
        <f t="shared" si="2"/>
        <v>159045.60804195795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0</v>
      </c>
      <c r="D48" s="78">
        <f t="shared" si="39"/>
        <v>0</v>
      </c>
      <c r="E48" s="79">
        <f t="shared" si="39"/>
        <v>0</v>
      </c>
      <c r="F48" s="80">
        <f t="shared" si="39"/>
        <v>0</v>
      </c>
      <c r="G48" s="77">
        <f t="shared" si="39"/>
        <v>0</v>
      </c>
      <c r="H48" s="80">
        <f t="shared" si="39"/>
        <v>0</v>
      </c>
      <c r="I48" s="81">
        <f t="shared" si="2"/>
        <v>0</v>
      </c>
      <c r="J48" s="137">
        <f t="shared" si="2"/>
        <v>0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7250.0766999999996</v>
      </c>
      <c r="D49" s="89">
        <f t="shared" si="40"/>
        <v>1209540</v>
      </c>
      <c r="E49" s="90">
        <f t="shared" si="40"/>
        <v>4890.1260000000002</v>
      </c>
      <c r="F49" s="91">
        <f t="shared" si="40"/>
        <v>456246</v>
      </c>
      <c r="G49" s="88">
        <f t="shared" si="40"/>
        <v>5039.1559999999999</v>
      </c>
      <c r="H49" s="92">
        <f t="shared" si="40"/>
        <v>519919</v>
      </c>
      <c r="I49" s="93">
        <f t="shared" si="2"/>
        <v>7101.0466999999999</v>
      </c>
      <c r="J49" s="138">
        <f t="shared" si="2"/>
        <v>1145867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10" t="s">
        <v>57</v>
      </c>
      <c r="B50" s="211"/>
      <c r="C50" s="155">
        <f t="shared" ref="C50:H50" si="41">SUM(C10:C49)</f>
        <v>151262.20687124346</v>
      </c>
      <c r="D50" s="156">
        <f t="shared" si="41"/>
        <v>30030416.344675787</v>
      </c>
      <c r="E50" s="155">
        <f t="shared" si="41"/>
        <v>142660.06</v>
      </c>
      <c r="F50" s="156">
        <f t="shared" si="41"/>
        <v>18557635.962008454</v>
      </c>
      <c r="G50" s="155">
        <f>SUM(G10:G49)</f>
        <v>132969.08617124343</v>
      </c>
      <c r="H50" s="156">
        <f t="shared" si="41"/>
        <v>20234336.937399577</v>
      </c>
      <c r="I50" s="157">
        <f>SUM(I10:I49)</f>
        <v>160953.18070000003</v>
      </c>
      <c r="J50" s="158">
        <f>SUM(J10:J49)</f>
        <v>28353715.36928466</v>
      </c>
      <c r="K50" s="159"/>
      <c r="L50" s="212"/>
      <c r="M50" s="212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13" t="s">
        <v>58</v>
      </c>
      <c r="B51" s="214"/>
      <c r="C51" s="162">
        <v>132491.46970000002</v>
      </c>
      <c r="D51" s="163">
        <v>34149105.934096828</v>
      </c>
      <c r="E51" s="162">
        <v>92331.568000000014</v>
      </c>
      <c r="F51" s="164">
        <v>23402043.460942917</v>
      </c>
      <c r="G51" s="165">
        <v>94226.098000000013</v>
      </c>
      <c r="H51" s="166">
        <v>28700544.861945029</v>
      </c>
      <c r="I51" s="167">
        <v>130596.9397</v>
      </c>
      <c r="J51" s="168">
        <v>28850604.533094712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15" t="s">
        <v>59</v>
      </c>
      <c r="B52" s="216"/>
      <c r="C52" s="139">
        <f t="shared" ref="C52:I52" si="42">C50/C51*100</f>
        <v>114.16750619020677</v>
      </c>
      <c r="D52" s="140">
        <f t="shared" si="42"/>
        <v>87.939099789700037</v>
      </c>
      <c r="E52" s="139">
        <f t="shared" si="42"/>
        <v>154.50843421179633</v>
      </c>
      <c r="F52" s="141">
        <f t="shared" si="42"/>
        <v>79.299211596544609</v>
      </c>
      <c r="G52" s="142">
        <f t="shared" si="42"/>
        <v>141.11704611947681</v>
      </c>
      <c r="H52" s="141">
        <f t="shared" si="42"/>
        <v>70.501577704292757</v>
      </c>
      <c r="I52" s="143">
        <f t="shared" si="42"/>
        <v>123.24422078322254</v>
      </c>
      <c r="J52" s="144">
        <f>J50/J51*100</f>
        <v>98.277716630720619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221" t="s">
        <v>61</v>
      </c>
      <c r="C53" s="221"/>
      <c r="D53" s="221"/>
      <c r="E53" s="221"/>
      <c r="F53" s="221"/>
      <c r="G53" s="221"/>
      <c r="H53" s="221"/>
      <c r="I53" s="221"/>
      <c r="J53" s="22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222" t="s">
        <v>62</v>
      </c>
      <c r="C54" s="222"/>
      <c r="D54" s="222"/>
      <c r="E54" s="222"/>
      <c r="F54" s="222"/>
      <c r="G54" s="222"/>
      <c r="H54" s="222"/>
      <c r="I54" s="222"/>
      <c r="J54" s="22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222" t="s">
        <v>63</v>
      </c>
      <c r="C55" s="222"/>
      <c r="D55" s="222"/>
      <c r="E55" s="222"/>
      <c r="F55" s="222"/>
      <c r="G55" s="222"/>
      <c r="H55" s="222"/>
      <c r="I55" s="222"/>
      <c r="J55" s="22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222" t="s">
        <v>64</v>
      </c>
      <c r="C56" s="222"/>
      <c r="D56" s="222"/>
      <c r="E56" s="222"/>
      <c r="F56" s="222"/>
      <c r="G56" s="222"/>
      <c r="H56" s="222"/>
      <c r="I56" s="222"/>
      <c r="J56" s="222"/>
      <c r="K56" s="2"/>
      <c r="L56" s="2"/>
      <c r="M56" s="183"/>
      <c r="N56" s="183"/>
      <c r="O56" s="183"/>
      <c r="P56" s="183"/>
      <c r="Q56" s="183"/>
      <c r="R56" s="183"/>
      <c r="S56" s="183"/>
      <c r="T56" s="183"/>
      <c r="U56" s="183"/>
      <c r="V56" s="2"/>
    </row>
    <row r="57" spans="1:23" x14ac:dyDescent="0.15">
      <c r="A57" s="99"/>
      <c r="B57" s="222" t="s">
        <v>65</v>
      </c>
      <c r="C57" s="222"/>
      <c r="D57" s="222"/>
      <c r="E57" s="222"/>
      <c r="F57" s="222"/>
      <c r="G57" s="222"/>
      <c r="H57" s="222"/>
      <c r="I57" s="222"/>
      <c r="J57" s="22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3" t="s">
        <v>0</v>
      </c>
      <c r="B59" s="223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2" t="s">
        <v>1</v>
      </c>
      <c r="B60" s="192"/>
      <c r="C60" s="192"/>
      <c r="D60" s="192"/>
      <c r="E60" s="192"/>
      <c r="F60" s="192"/>
      <c r="G60" s="192"/>
      <c r="H60" s="192"/>
      <c r="I60" s="192"/>
      <c r="J60" s="192"/>
      <c r="K60" s="2"/>
      <c r="L60" s="2"/>
      <c r="M60" s="195" t="s">
        <v>1</v>
      </c>
      <c r="N60" s="195"/>
      <c r="O60" s="195"/>
      <c r="P60" s="195"/>
      <c r="Q60" s="195"/>
      <c r="R60" s="195"/>
      <c r="S60" s="195"/>
      <c r="T60" s="195"/>
      <c r="U60" s="195"/>
      <c r="V60" s="2"/>
    </row>
    <row r="61" spans="1:23" x14ac:dyDescent="0.15">
      <c r="A61" s="99"/>
      <c r="B61" s="99"/>
      <c r="C61" s="99"/>
      <c r="D61" s="193" t="s">
        <v>2</v>
      </c>
      <c r="E61" s="193"/>
      <c r="F61" s="193"/>
      <c r="G61" s="193"/>
      <c r="H61" s="99"/>
      <c r="I61" s="99"/>
      <c r="J61" s="99"/>
      <c r="K61" s="2"/>
      <c r="L61" s="2"/>
      <c r="M61" s="2"/>
      <c r="N61" s="2"/>
      <c r="O61" s="196" t="s">
        <v>2</v>
      </c>
      <c r="P61" s="196"/>
      <c r="Q61" s="196"/>
      <c r="R61" s="196"/>
      <c r="S61" s="2"/>
      <c r="T61" s="2"/>
      <c r="U61" s="2"/>
      <c r="V61" s="2"/>
    </row>
    <row r="62" spans="1:23" x14ac:dyDescent="0.15">
      <c r="A62" s="100"/>
      <c r="B62" s="101" t="str">
        <f>A4</f>
        <v>令和 7年 8月分</v>
      </c>
      <c r="C62" s="99"/>
      <c r="D62" s="99"/>
      <c r="E62" s="99"/>
      <c r="F62" s="99"/>
      <c r="G62" s="99"/>
      <c r="H62" s="194" t="s">
        <v>3</v>
      </c>
      <c r="I62" s="194"/>
      <c r="J62" s="194"/>
      <c r="K62" s="2"/>
      <c r="L62" s="186" t="str">
        <f>A4</f>
        <v>令和 7年 8月分</v>
      </c>
      <c r="M62" s="182"/>
      <c r="N62" s="2"/>
      <c r="O62" s="2"/>
      <c r="P62" s="2"/>
      <c r="Q62" s="2"/>
      <c r="R62" s="2"/>
      <c r="S62" s="197" t="s">
        <v>3</v>
      </c>
      <c r="T62" s="197"/>
      <c r="U62" s="197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198" t="s">
        <v>68</v>
      </c>
      <c r="D64" s="198"/>
      <c r="E64" s="198"/>
      <c r="F64" s="198"/>
      <c r="G64" s="198"/>
      <c r="H64" s="198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187" t="s">
        <v>8</v>
      </c>
      <c r="D65" s="188"/>
      <c r="E65" s="187" t="s">
        <v>9</v>
      </c>
      <c r="F65" s="189"/>
      <c r="G65" s="188" t="s">
        <v>10</v>
      </c>
      <c r="H65" s="188"/>
      <c r="I65" s="187" t="s">
        <v>11</v>
      </c>
      <c r="J65" s="189"/>
      <c r="K65" s="2"/>
      <c r="L65" s="6"/>
      <c r="M65" s="7" t="s">
        <v>7</v>
      </c>
      <c r="N65" s="202" t="s">
        <v>8</v>
      </c>
      <c r="O65" s="201"/>
      <c r="P65" s="202" t="s">
        <v>9</v>
      </c>
      <c r="Q65" s="203"/>
      <c r="R65" s="201" t="s">
        <v>10</v>
      </c>
      <c r="S65" s="201"/>
      <c r="T65" s="202" t="s">
        <v>11</v>
      </c>
      <c r="U65" s="203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04" t="s">
        <v>14</v>
      </c>
      <c r="M67" s="205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963.90000000000009</v>
      </c>
      <c r="D68" s="71">
        <v>237180</v>
      </c>
      <c r="E68" s="169">
        <v>378</v>
      </c>
      <c r="F68" s="170">
        <v>102473.60000000001</v>
      </c>
      <c r="G68" s="169">
        <v>70</v>
      </c>
      <c r="H68" s="171">
        <v>16000</v>
      </c>
      <c r="I68" s="81">
        <f>+C68+E68-G68</f>
        <v>1271.9000000000001</v>
      </c>
      <c r="J68" s="152">
        <f>+D68+F68-H68</f>
        <v>323653.59999999998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1633.3460000000002</v>
      </c>
      <c r="D80" s="78">
        <v>689032</v>
      </c>
      <c r="E80" s="172">
        <v>583</v>
      </c>
      <c r="F80" s="173">
        <v>211973</v>
      </c>
      <c r="G80" s="172">
        <v>622</v>
      </c>
      <c r="H80" s="174">
        <v>229164</v>
      </c>
      <c r="I80" s="81">
        <f t="shared" si="43"/>
        <v>1594.3460000000005</v>
      </c>
      <c r="J80" s="82">
        <f t="shared" si="43"/>
        <v>671841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164.18299999999999</v>
      </c>
      <c r="D81" s="78">
        <v>92600</v>
      </c>
      <c r="E81" s="172">
        <v>144.13999999999999</v>
      </c>
      <c r="F81" s="173">
        <v>76600</v>
      </c>
      <c r="G81" s="172">
        <v>136.82299999999998</v>
      </c>
      <c r="H81" s="174">
        <v>72000</v>
      </c>
      <c r="I81" s="81">
        <f t="shared" si="43"/>
        <v>171.5</v>
      </c>
      <c r="J81" s="82">
        <f t="shared" si="43"/>
        <v>97200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858</v>
      </c>
      <c r="D82" s="78">
        <v>579564.69999999995</v>
      </c>
      <c r="E82" s="172" ph="1">
        <v>396</v>
      </c>
      <c r="F82" s="173">
        <v>156648</v>
      </c>
      <c r="G82" s="172">
        <v>383</v>
      </c>
      <c r="H82" s="174">
        <v>123478</v>
      </c>
      <c r="I82" s="81">
        <f t="shared" si="43"/>
        <v>871</v>
      </c>
      <c r="J82" s="82">
        <f t="shared" si="43"/>
        <v>612734.69999999995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1012.5</v>
      </c>
      <c r="D83" s="78">
        <v>844638.70000000054</v>
      </c>
      <c r="E83" s="172">
        <v>993</v>
      </c>
      <c r="F83" s="173">
        <v>837698.6</v>
      </c>
      <c r="G83" s="172">
        <v>971</v>
      </c>
      <c r="H83" s="174">
        <v>805570.90000000014</v>
      </c>
      <c r="I83" s="81">
        <f t="shared" si="43"/>
        <v>1034.5</v>
      </c>
      <c r="J83" s="82">
        <f t="shared" si="43"/>
        <v>876766.40000000037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9862.8380000000034</v>
      </c>
      <c r="D84" s="78">
        <v>298714.55454545445</v>
      </c>
      <c r="E84" s="172">
        <v>46623.161999999997</v>
      </c>
      <c r="F84" s="173">
        <v>158748.73363636364</v>
      </c>
      <c r="G84" s="172">
        <v>44815</v>
      </c>
      <c r="H84" s="174">
        <v>132276.45181818181</v>
      </c>
      <c r="I84" s="81">
        <f t="shared" si="43"/>
        <v>11671</v>
      </c>
      <c r="J84" s="82">
        <f t="shared" si="43"/>
        <v>325186.83636363631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83</v>
      </c>
      <c r="D85" s="78">
        <v>64820</v>
      </c>
      <c r="E85" s="172">
        <v>56</v>
      </c>
      <c r="F85" s="173">
        <v>36810</v>
      </c>
      <c r="G85" s="172">
        <v>40</v>
      </c>
      <c r="H85" s="174">
        <v>27670</v>
      </c>
      <c r="I85" s="81">
        <f t="shared" si="43"/>
        <v>99</v>
      </c>
      <c r="J85" s="82">
        <f t="shared" si="43"/>
        <v>73960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5304</v>
      </c>
      <c r="D86" s="78">
        <v>4326757</v>
      </c>
      <c r="E86" s="172">
        <v>995</v>
      </c>
      <c r="F86" s="173">
        <v>1962398</v>
      </c>
      <c r="G86" s="175">
        <v>1223</v>
      </c>
      <c r="H86" s="181">
        <v>2413643</v>
      </c>
      <c r="I86" s="81">
        <f t="shared" si="43"/>
        <v>5076</v>
      </c>
      <c r="J86" s="82">
        <f t="shared" si="43"/>
        <v>3875512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433</v>
      </c>
      <c r="D88" s="78">
        <v>211383</v>
      </c>
      <c r="E88" s="172">
        <v>146</v>
      </c>
      <c r="F88" s="173">
        <v>80565</v>
      </c>
      <c r="G88" s="172">
        <v>243</v>
      </c>
      <c r="H88" s="174">
        <v>102252</v>
      </c>
      <c r="I88" s="81">
        <f t="shared" si="43"/>
        <v>336</v>
      </c>
      <c r="J88" s="82">
        <f t="shared" si="43"/>
        <v>189696</v>
      </c>
      <c r="K88" s="2"/>
      <c r="L88" s="29">
        <v>21</v>
      </c>
      <c r="M88" s="12" t="s">
        <v>37</v>
      </c>
      <c r="N88" s="30">
        <v>11.148000000000003</v>
      </c>
      <c r="O88" s="31">
        <v>2605</v>
      </c>
      <c r="P88" s="172">
        <v>4.032</v>
      </c>
      <c r="Q88" s="173">
        <v>750</v>
      </c>
      <c r="R88" s="172">
        <v>4.0919999999999996</v>
      </c>
      <c r="S88" s="174">
        <v>1125</v>
      </c>
      <c r="T88" s="27">
        <f t="shared" si="44"/>
        <v>11.088000000000005</v>
      </c>
      <c r="U88" s="48">
        <f t="shared" si="44"/>
        <v>2230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3112</v>
      </c>
      <c r="D89" s="78">
        <v>296485</v>
      </c>
      <c r="E89" s="172">
        <v>1243</v>
      </c>
      <c r="F89" s="173">
        <v>99444</v>
      </c>
      <c r="G89" s="172">
        <v>880</v>
      </c>
      <c r="H89" s="174">
        <v>77495</v>
      </c>
      <c r="I89" s="81">
        <f t="shared" si="43"/>
        <v>3475</v>
      </c>
      <c r="J89" s="82">
        <f t="shared" si="43"/>
        <v>318434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157</v>
      </c>
      <c r="D90" s="78">
        <v>113498.70100000003</v>
      </c>
      <c r="E90" s="172">
        <v>136</v>
      </c>
      <c r="F90" s="173">
        <v>72423</v>
      </c>
      <c r="G90" s="172">
        <v>102</v>
      </c>
      <c r="H90" s="174">
        <v>57252.6</v>
      </c>
      <c r="I90" s="81">
        <f t="shared" si="43"/>
        <v>191</v>
      </c>
      <c r="J90" s="82">
        <f t="shared" si="43"/>
        <v>128669.10100000002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3983</v>
      </c>
      <c r="D91" s="78">
        <v>441599.80200000014</v>
      </c>
      <c r="E91" s="172">
        <v>1033</v>
      </c>
      <c r="F91" s="173">
        <v>166596.1</v>
      </c>
      <c r="G91" s="172">
        <v>1140</v>
      </c>
      <c r="H91" s="174">
        <v>229970.28</v>
      </c>
      <c r="I91" s="81">
        <f t="shared" si="43"/>
        <v>3876</v>
      </c>
      <c r="J91" s="82">
        <f t="shared" si="43"/>
        <v>378225.62200000009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3689.7</v>
      </c>
      <c r="D92" s="78">
        <v>803342.25</v>
      </c>
      <c r="E92" s="172">
        <v>2341</v>
      </c>
      <c r="F92" s="173">
        <v>391127.02</v>
      </c>
      <c r="G92" s="172">
        <v>2418</v>
      </c>
      <c r="H92" s="174">
        <v>436296.24</v>
      </c>
      <c r="I92" s="81">
        <f t="shared" si="43"/>
        <v>3612.7</v>
      </c>
      <c r="J92" s="82">
        <f t="shared" si="43"/>
        <v>758173.03</v>
      </c>
      <c r="K92" s="2"/>
      <c r="L92" s="29">
        <v>25</v>
      </c>
      <c r="M92" s="12" t="s">
        <v>41</v>
      </c>
      <c r="N92" s="30">
        <v>2463</v>
      </c>
      <c r="O92" s="31">
        <v>923625</v>
      </c>
      <c r="P92" s="172">
        <v>847</v>
      </c>
      <c r="Q92" s="173">
        <v>317625</v>
      </c>
      <c r="R92" s="172">
        <v>1106</v>
      </c>
      <c r="S92" s="174">
        <v>414750</v>
      </c>
      <c r="T92" s="32">
        <f t="shared" si="44"/>
        <v>2204</v>
      </c>
      <c r="U92" s="48">
        <f t="shared" si="44"/>
        <v>826500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4348</v>
      </c>
      <c r="D93" s="78">
        <v>1057387.8999999997</v>
      </c>
      <c r="E93" s="172">
        <v>2844</v>
      </c>
      <c r="F93" s="173">
        <v>1061481.8999999999</v>
      </c>
      <c r="G93" s="172">
        <v>2814</v>
      </c>
      <c r="H93" s="174">
        <v>1070258</v>
      </c>
      <c r="I93" s="81">
        <f t="shared" si="43"/>
        <v>4378</v>
      </c>
      <c r="J93" s="82">
        <f t="shared" si="43"/>
        <v>1048611.7999999998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47394.80000000001</v>
      </c>
      <c r="D94" s="78">
        <v>7248382.1028999984</v>
      </c>
      <c r="E94" s="172">
        <v>15078.6</v>
      </c>
      <c r="F94" s="173">
        <v>2148865.77</v>
      </c>
      <c r="G94" s="172">
        <v>15473.4</v>
      </c>
      <c r="H94" s="174">
        <v>2409471.1399999997</v>
      </c>
      <c r="I94" s="81">
        <f t="shared" si="43"/>
        <v>47000.000000000007</v>
      </c>
      <c r="J94" s="82">
        <f t="shared" si="43"/>
        <v>6987776.7328999983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445</v>
      </c>
      <c r="D95" s="78">
        <v>170090</v>
      </c>
      <c r="E95" s="172">
        <v>191</v>
      </c>
      <c r="F95" s="173">
        <v>3119.39</v>
      </c>
      <c r="G95" s="172">
        <v>245</v>
      </c>
      <c r="H95" s="174">
        <v>36472.149999999994</v>
      </c>
      <c r="I95" s="81">
        <f t="shared" si="43"/>
        <v>391</v>
      </c>
      <c r="J95" s="82">
        <f t="shared" si="43"/>
        <v>136737.24000000002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13459</v>
      </c>
      <c r="D96" s="78">
        <v>4056065.2727000006</v>
      </c>
      <c r="E96" s="172">
        <v>6703</v>
      </c>
      <c r="F96" s="173">
        <v>1810120.7</v>
      </c>
      <c r="G96" s="172">
        <v>6647</v>
      </c>
      <c r="H96" s="174">
        <v>1733809.7</v>
      </c>
      <c r="I96" s="81">
        <f t="shared" si="43"/>
        <v>13515</v>
      </c>
      <c r="J96" s="82">
        <f t="shared" si="43"/>
        <v>4132376.2727000006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213</v>
      </c>
      <c r="D97" s="78">
        <v>367208</v>
      </c>
      <c r="E97" s="172">
        <v>32</v>
      </c>
      <c r="F97" s="173">
        <v>28154</v>
      </c>
      <c r="G97" s="172">
        <v>55</v>
      </c>
      <c r="H97" s="174">
        <v>41479</v>
      </c>
      <c r="I97" s="81">
        <f t="shared" si="43"/>
        <v>190</v>
      </c>
      <c r="J97" s="82">
        <f t="shared" si="43"/>
        <v>353883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</v>
      </c>
      <c r="D98" s="78">
        <v>320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72</v>
      </c>
      <c r="D99" s="78">
        <v>9305</v>
      </c>
      <c r="E99" s="172">
        <v>60</v>
      </c>
      <c r="F99" s="173">
        <v>8100</v>
      </c>
      <c r="G99" s="172">
        <v>61</v>
      </c>
      <c r="H99" s="174">
        <v>8225</v>
      </c>
      <c r="I99" s="81">
        <f t="shared" si="43"/>
        <v>71</v>
      </c>
      <c r="J99" s="82">
        <f t="shared" si="43"/>
        <v>9180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33590</v>
      </c>
      <c r="D100" s="78">
        <v>3241756</v>
      </c>
      <c r="E100" s="172">
        <v>29132</v>
      </c>
      <c r="F100" s="173">
        <v>7557229</v>
      </c>
      <c r="G100" s="172">
        <v>31173</v>
      </c>
      <c r="H100" s="174">
        <v>8101305</v>
      </c>
      <c r="I100" s="81">
        <f t="shared" si="43"/>
        <v>31549</v>
      </c>
      <c r="J100" s="82">
        <f t="shared" si="43"/>
        <v>2697680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4221.7999999999993</v>
      </c>
      <c r="D101" s="78">
        <v>258194.39999999979</v>
      </c>
      <c r="E101" s="172">
        <v>13606</v>
      </c>
      <c r="F101" s="173">
        <v>114265.26000000001</v>
      </c>
      <c r="G101" s="172">
        <v>13711.599999999999</v>
      </c>
      <c r="H101" s="174">
        <v>165723.34999999998</v>
      </c>
      <c r="I101" s="81">
        <f t="shared" si="43"/>
        <v>4116.2000000000007</v>
      </c>
      <c r="J101" s="82">
        <f t="shared" si="43"/>
        <v>206736.30999999982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40.299999999999997</v>
      </c>
      <c r="D102" s="78">
        <v>52327</v>
      </c>
      <c r="E102" s="172">
        <v>12</v>
      </c>
      <c r="F102" s="173">
        <v>11104</v>
      </c>
      <c r="G102" s="172">
        <v>13</v>
      </c>
      <c r="H102" s="174">
        <v>10311</v>
      </c>
      <c r="I102" s="77">
        <f t="shared" si="43"/>
        <v>39.299999999999997</v>
      </c>
      <c r="J102" s="78">
        <f t="shared" si="43"/>
        <v>53120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899</v>
      </c>
      <c r="D103" s="78">
        <v>383985.6</v>
      </c>
      <c r="E103" s="172">
        <v>1479</v>
      </c>
      <c r="F103" s="173">
        <v>206913</v>
      </c>
      <c r="G103" s="172">
        <v>1362</v>
      </c>
      <c r="H103" s="174">
        <v>219301.6</v>
      </c>
      <c r="I103" s="77">
        <f t="shared" si="43"/>
        <v>1016</v>
      </c>
      <c r="J103" s="78">
        <f t="shared" si="43"/>
        <v>371597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2383</v>
      </c>
      <c r="D104" s="78">
        <v>1699384.9534883723</v>
      </c>
      <c r="E104" s="172">
        <v>649</v>
      </c>
      <c r="F104" s="173">
        <v>365215.48837209301</v>
      </c>
      <c r="G104" s="172">
        <v>809</v>
      </c>
      <c r="H104" s="174">
        <v>556971.3255813953</v>
      </c>
      <c r="I104" s="77">
        <f t="shared" si="43"/>
        <v>2223</v>
      </c>
      <c r="J104" s="78">
        <f t="shared" si="43"/>
        <v>1507629.11627907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2364.0151712434663</v>
      </c>
      <c r="D105" s="78">
        <v>268865.40804195788</v>
      </c>
      <c r="E105" s="172">
        <v>11230</v>
      </c>
      <c r="F105" s="173">
        <v>39782.400000000001</v>
      </c>
      <c r="G105" s="172">
        <v>624.01517124346651</v>
      </c>
      <c r="H105" s="174">
        <v>149602.19999999995</v>
      </c>
      <c r="I105" s="81">
        <f t="shared" si="43"/>
        <v>12970</v>
      </c>
      <c r="J105" s="82">
        <f t="shared" si="43"/>
        <v>159045.60804195795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0</v>
      </c>
      <c r="D106" s="78">
        <v>0</v>
      </c>
      <c r="E106" s="172">
        <v>0</v>
      </c>
      <c r="F106" s="173">
        <v>0</v>
      </c>
      <c r="G106" s="172">
        <v>0</v>
      </c>
      <c r="H106" s="174">
        <v>0</v>
      </c>
      <c r="I106" s="81">
        <f t="shared" si="43"/>
        <v>0</v>
      </c>
      <c r="J106" s="82">
        <f t="shared" si="43"/>
        <v>0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7250.0766999999996</v>
      </c>
      <c r="D107" s="147">
        <v>1209540</v>
      </c>
      <c r="E107" s="176">
        <v>4890.1260000000002</v>
      </c>
      <c r="F107" s="177">
        <v>456246</v>
      </c>
      <c r="G107" s="176">
        <v>5039.1559999999999</v>
      </c>
      <c r="H107" s="178">
        <v>519919</v>
      </c>
      <c r="I107" s="85">
        <f t="shared" si="43"/>
        <v>7101.0466999999999</v>
      </c>
      <c r="J107" s="148">
        <f t="shared" si="43"/>
        <v>1145867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148073.85887124346</v>
      </c>
      <c r="D108" s="150">
        <f t="shared" ref="D108:J108" si="45">SUM(D68:D107)</f>
        <v>29044387.344675787</v>
      </c>
      <c r="E108" s="149">
        <f>SUM(E68:E107)</f>
        <v>141114.02799999999</v>
      </c>
      <c r="F108" s="150">
        <f t="shared" si="45"/>
        <v>18185201.962008454</v>
      </c>
      <c r="G108" s="151">
        <f t="shared" si="45"/>
        <v>131210.99417124345</v>
      </c>
      <c r="H108" s="150">
        <f t="shared" si="45"/>
        <v>19767016.937399577</v>
      </c>
      <c r="I108" s="151">
        <f t="shared" si="45"/>
        <v>157976.8927</v>
      </c>
      <c r="J108" s="135">
        <f t="shared" si="45"/>
        <v>27462572.36928466</v>
      </c>
      <c r="K108" s="2"/>
      <c r="L108" s="206" t="s">
        <v>57</v>
      </c>
      <c r="M108" s="207"/>
      <c r="N108" s="37">
        <f t="shared" ref="N108:S108" si="46">SUM(N68:N107)</f>
        <v>2593.348</v>
      </c>
      <c r="O108" s="35">
        <f t="shared" si="46"/>
        <v>950220</v>
      </c>
      <c r="P108" s="38">
        <f t="shared" si="46"/>
        <v>906.03200000000004</v>
      </c>
      <c r="Q108" s="53">
        <f t="shared" si="46"/>
        <v>335375</v>
      </c>
      <c r="R108" s="36">
        <f t="shared" si="46"/>
        <v>1165.0920000000001</v>
      </c>
      <c r="S108" s="53">
        <f t="shared" si="46"/>
        <v>432875</v>
      </c>
      <c r="T108" s="36">
        <f>SUM(T68:T107)</f>
        <v>2334.288</v>
      </c>
      <c r="U108" s="35">
        <f>SUM(U68:U107)</f>
        <v>852720</v>
      </c>
      <c r="V108" s="2"/>
    </row>
    <row r="109" spans="1:22" ht="18" customHeight="1" thickTop="1" thickBot="1" x14ac:dyDescent="0.2">
      <c r="A109" s="208" t="s">
        <v>58</v>
      </c>
      <c r="B109" s="209"/>
      <c r="C109" s="162">
        <v>129032.21770000001</v>
      </c>
      <c r="D109" s="163">
        <v>33086206.934096828</v>
      </c>
      <c r="E109" s="162">
        <v>90821.472000000009</v>
      </c>
      <c r="F109" s="164">
        <v>23033621.460942917</v>
      </c>
      <c r="G109" s="165">
        <v>92935.025999999998</v>
      </c>
      <c r="H109" s="166">
        <v>28437076.861945029</v>
      </c>
      <c r="I109" s="167">
        <v>126918.6637</v>
      </c>
      <c r="J109" s="168">
        <v>27682751.533094712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9" t="s">
        <v>59</v>
      </c>
      <c r="B110" s="200"/>
      <c r="C110" s="94">
        <f>+C108/C109*100</f>
        <v>114.7572765241587</v>
      </c>
      <c r="D110" s="95">
        <f t="shared" ref="D110:J110" si="47">+D108/D109*100</f>
        <v>87.783974157352674</v>
      </c>
      <c r="E110" s="94">
        <f t="shared" si="47"/>
        <v>155.37518264403377</v>
      </c>
      <c r="F110" s="95">
        <f t="shared" si="47"/>
        <v>78.950685166222286</v>
      </c>
      <c r="G110" s="96">
        <f t="shared" si="47"/>
        <v>141.18572923328549</v>
      </c>
      <c r="H110" s="95">
        <f t="shared" si="47"/>
        <v>69.511423531200307</v>
      </c>
      <c r="I110" s="97">
        <f t="shared" si="47"/>
        <v>124.47097069459612</v>
      </c>
      <c r="J110" s="98">
        <f t="shared" si="47"/>
        <v>99.204634107462809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222" t="s">
        <v>71</v>
      </c>
      <c r="C112" s="222"/>
      <c r="D112" s="222"/>
      <c r="E112" s="222"/>
      <c r="F112" s="222"/>
      <c r="G112" s="222"/>
      <c r="H112" s="222"/>
      <c r="I112" s="222"/>
      <c r="J112" s="222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222" t="s">
        <v>72</v>
      </c>
      <c r="C113" s="222"/>
      <c r="D113" s="222"/>
      <c r="E113" s="222"/>
      <c r="F113" s="222"/>
      <c r="G113" s="222"/>
      <c r="H113" s="222"/>
      <c r="I113" s="222"/>
      <c r="J113" s="222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222" t="s">
        <v>73</v>
      </c>
      <c r="C114" s="222"/>
      <c r="D114" s="222"/>
      <c r="E114" s="222"/>
      <c r="F114" s="222"/>
      <c r="G114" s="222"/>
      <c r="H114" s="222"/>
      <c r="I114" s="222"/>
      <c r="J114" s="222"/>
      <c r="K114" s="2"/>
      <c r="L114" s="2"/>
      <c r="M114" s="183" t="s">
        <v>74</v>
      </c>
      <c r="N114" s="183"/>
      <c r="O114" s="183"/>
      <c r="P114" s="183"/>
      <c r="Q114" s="183"/>
      <c r="R114" s="183"/>
      <c r="S114" s="183"/>
      <c r="T114" s="183"/>
      <c r="U114" s="183"/>
      <c r="V114" s="2"/>
    </row>
    <row r="115" spans="1:22" x14ac:dyDescent="0.15">
      <c r="A115" s="99"/>
      <c r="B115" s="222" t="s">
        <v>74</v>
      </c>
      <c r="C115" s="222"/>
      <c r="D115" s="222"/>
      <c r="E115" s="222"/>
      <c r="F115" s="222"/>
      <c r="G115" s="222"/>
      <c r="H115" s="222"/>
      <c r="I115" s="222"/>
      <c r="J115" s="222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222" t="s">
        <v>76</v>
      </c>
      <c r="C116" s="222"/>
      <c r="D116" s="222"/>
      <c r="E116" s="222"/>
      <c r="F116" s="222"/>
      <c r="G116" s="222"/>
      <c r="H116" s="222"/>
      <c r="I116" s="222"/>
      <c r="J116" s="22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3" t="s">
        <v>0</v>
      </c>
      <c r="B118" s="223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92" t="s">
        <v>1</v>
      </c>
      <c r="C119" s="192"/>
      <c r="D119" s="192"/>
      <c r="E119" s="192"/>
      <c r="F119" s="192"/>
      <c r="G119" s="192"/>
      <c r="H119" s="192"/>
      <c r="I119" s="192"/>
      <c r="J119" s="192"/>
      <c r="L119" s="195" t="s">
        <v>1</v>
      </c>
      <c r="M119" s="195"/>
      <c r="N119" s="195"/>
      <c r="O119" s="195"/>
      <c r="P119" s="195"/>
      <c r="Q119" s="195"/>
      <c r="R119" s="195"/>
      <c r="S119" s="195"/>
      <c r="T119" s="195"/>
      <c r="U119" s="195"/>
    </row>
    <row r="120" spans="1:22" x14ac:dyDescent="0.15">
      <c r="A120" s="99"/>
      <c r="B120" s="99"/>
      <c r="C120" s="99"/>
      <c r="D120" s="193" t="s">
        <v>2</v>
      </c>
      <c r="E120" s="193"/>
      <c r="F120" s="193"/>
      <c r="G120" s="193"/>
      <c r="H120" s="99"/>
      <c r="I120" s="99"/>
      <c r="J120" s="99"/>
      <c r="L120" s="2"/>
      <c r="M120" s="2"/>
      <c r="N120" s="2"/>
      <c r="O120" s="196" t="s">
        <v>2</v>
      </c>
      <c r="P120" s="196"/>
      <c r="Q120" s="196"/>
      <c r="R120" s="196"/>
      <c r="S120" s="2"/>
      <c r="T120" s="2"/>
      <c r="U120" s="2"/>
    </row>
    <row r="121" spans="1:22" x14ac:dyDescent="0.15">
      <c r="A121" s="184" t="str">
        <f>A4</f>
        <v>令和 7年 8月分</v>
      </c>
      <c r="B121" s="185"/>
      <c r="C121" s="99"/>
      <c r="D121" s="99"/>
      <c r="E121" s="99"/>
      <c r="F121" s="99"/>
      <c r="G121" s="99"/>
      <c r="H121" s="194" t="s">
        <v>3</v>
      </c>
      <c r="I121" s="194"/>
      <c r="J121" s="194"/>
      <c r="L121" s="186" t="str">
        <f>A4</f>
        <v>令和 7年 8月分</v>
      </c>
      <c r="M121" s="182"/>
      <c r="N121" s="2"/>
      <c r="O121" s="2"/>
      <c r="P121" s="2"/>
      <c r="Q121" s="2"/>
      <c r="R121" s="2"/>
      <c r="S121" s="197" t="s">
        <v>3</v>
      </c>
      <c r="T121" s="197"/>
      <c r="U121" s="197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8" t="s">
        <v>5</v>
      </c>
      <c r="B123" s="198"/>
      <c r="C123" s="198" t="s">
        <v>69</v>
      </c>
      <c r="D123" s="198"/>
      <c r="E123" s="198"/>
      <c r="F123" s="198"/>
      <c r="G123" s="198"/>
      <c r="H123" s="198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187" t="s">
        <v>8</v>
      </c>
      <c r="D124" s="188"/>
      <c r="E124" s="187" t="s">
        <v>9</v>
      </c>
      <c r="F124" s="189"/>
      <c r="G124" s="188" t="s">
        <v>10</v>
      </c>
      <c r="H124" s="188"/>
      <c r="I124" s="190" t="s">
        <v>11</v>
      </c>
      <c r="J124" s="191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545</v>
      </c>
      <c r="D128" s="129">
        <v>33809</v>
      </c>
      <c r="E128" s="172">
        <v>590</v>
      </c>
      <c r="F128" s="173">
        <v>36009</v>
      </c>
      <c r="G128" s="172">
        <v>543</v>
      </c>
      <c r="H128" s="174">
        <v>33395</v>
      </c>
      <c r="I128" s="126">
        <f t="shared" ref="I128:J166" si="48">+C128+E128-G128</f>
        <v>592</v>
      </c>
      <c r="J128" s="129">
        <f t="shared" si="48"/>
        <v>36423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545</v>
      </c>
      <c r="D167" s="135">
        <f t="shared" si="50"/>
        <v>33809</v>
      </c>
      <c r="E167" s="134">
        <f t="shared" si="50"/>
        <v>590</v>
      </c>
      <c r="F167" s="135">
        <f t="shared" si="50"/>
        <v>36009</v>
      </c>
      <c r="G167" s="134">
        <f t="shared" si="50"/>
        <v>543</v>
      </c>
      <c r="H167" s="135">
        <f t="shared" si="50"/>
        <v>33395</v>
      </c>
      <c r="I167" s="134">
        <f t="shared" si="50"/>
        <v>592</v>
      </c>
      <c r="J167" s="135">
        <f t="shared" si="50"/>
        <v>36423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2" t="s">
        <v>81</v>
      </c>
      <c r="C172" s="182"/>
      <c r="D172" s="182"/>
      <c r="E172" s="182"/>
      <c r="F172" s="182"/>
      <c r="G172" s="182"/>
      <c r="H172" s="182"/>
      <c r="I172" s="182"/>
      <c r="J172" s="182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2025-09-22T08:14:39Z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