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munenori_shimada_nipponexpress_com/Documents/デスクトップ/倉庫協会/"/>
    </mc:Choice>
  </mc:AlternateContent>
  <xr:revisionPtr revIDLastSave="15" documentId="13_ncr:1_{72B882AB-48C9-49A7-A46D-EA6DD6D7C8E5}" xr6:coauthVersionLast="45" xr6:coauthVersionMax="45" xr10:uidLastSave="{5BB897F8-4946-44C8-808F-5AC463660971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<sst xmlns="http://schemas.openxmlformats.org/spreadsheetml/2006/main" count="51" uniqueCount="34">
  <si>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</si>
  <si>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</si>
  <si>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</si>
  <si>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</si>
  <si>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</si>
  <si>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</si>
  <si>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</si>
  <si>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</si>
  <si>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</si>
  <si>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</si>
  <si>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</si>
  <si>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</si>
  <si>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</si>
  <si>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</si>
  <si>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</si>
  <si>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</si>
  <si>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</si>
  <si>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</si>
  <si>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</si>
  <si>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</si>
  <si>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</si>
  <si>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</si>
  <si>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</si>
  <si>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</si>
  <si>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</si>
  <si>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</si>
  <si>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</si>
  <si>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</si>
  <si>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</si>
  <si>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</si>
  <si>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</si>
  <si>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</si>
  <si>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</si>
  <si>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４月末現在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</si>
</sst>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topLeftCell="A6" workbookViewId="0">
      <selection activeCell="J16" sqref="J16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203693</v>
      </c>
      <c r="F9" s="14">
        <v>29974</v>
      </c>
      <c r="G9" s="14">
        <f>E9+F9</f>
        <v>233667</v>
      </c>
      <c r="H9" s="15"/>
      <c r="I9" s="14">
        <f>146593+910</f>
        <v>147503</v>
      </c>
      <c r="J9" s="14">
        <v>4804</v>
      </c>
      <c r="K9" s="14">
        <f>G9-I9-J9</f>
        <v>81360</v>
      </c>
      <c r="L9" s="16">
        <f>(I9+J9)/G9*100</f>
        <v>65.181219427647036</v>
      </c>
      <c r="M9" s="17"/>
      <c r="N9" s="14">
        <v>228017</v>
      </c>
      <c r="O9" s="14">
        <f t="shared" ref="O9:O20" si="0">G9-N9</f>
        <v>5650</v>
      </c>
      <c r="P9" s="16">
        <f>G9/N9*100</f>
        <v>102.47788542082388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203693</v>
      </c>
      <c r="F12" s="14">
        <f>SUM(F9:F11)</f>
        <v>29974</v>
      </c>
      <c r="G12" s="14">
        <f t="shared" si="1"/>
        <v>233667</v>
      </c>
      <c r="H12" s="15"/>
      <c r="I12" s="14">
        <f>SUM(I9:I11)</f>
        <v>147503</v>
      </c>
      <c r="J12" s="14">
        <f>SUM(J9:J11)</f>
        <v>4804</v>
      </c>
      <c r="K12" s="14">
        <f>SUM(K9:K11)</f>
        <v>81360</v>
      </c>
      <c r="L12" s="16">
        <f>(I12+J12)/G12*100</f>
        <v>65.181219427647036</v>
      </c>
      <c r="M12" s="17"/>
      <c r="N12" s="14">
        <f>SUM(N9:N11)</f>
        <v>228017</v>
      </c>
      <c r="O12" s="14">
        <f t="shared" si="0"/>
        <v>5650</v>
      </c>
      <c r="P12" s="16">
        <f>G12/N12*100</f>
        <v>102.47788542082388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2773</v>
      </c>
      <c r="J15" s="14">
        <v>605</v>
      </c>
      <c r="K15" s="14">
        <f>G15-I15-J15</f>
        <v>1075</v>
      </c>
      <c r="L15" s="16">
        <f>(I15+J15)/G15*100</f>
        <v>75.8589714799012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836</v>
      </c>
      <c r="J18" s="14">
        <v>580</v>
      </c>
      <c r="K18" s="14">
        <f>G18-I18-J18</f>
        <v>406</v>
      </c>
      <c r="L18" s="16">
        <f>(I18+J18)/G18*100</f>
        <v>77.716794731064766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Shimada Munenori (島田 宗典)</cp:lastModifiedBy>
  <cp:lastPrinted>2021-10-25T01:11:24Z</cp:lastPrinted>
  <dcterms:created xsi:type="dcterms:W3CDTF">2021-02-23T02:34:28Z</dcterms:created>
  <dcterms:modified xsi:type="dcterms:W3CDTF">2022-05-30T06:44:42Z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