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A70187B-DF98-4256-AAFA-604404256555}" xr6:coauthVersionLast="47" xr6:coauthVersionMax="47" xr10:uidLastSave="{00000000-0000-0000-0000-000000000000}"/>
  <bookViews>
    <workbookView xWindow="-120" yWindow="-120" windowWidth="29040" windowHeight="1584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<sst xmlns="http://schemas.openxmlformats.org/spreadsheetml/2006/main" count="51" uniqueCount="34">
  <si>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</si>
  <si>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</si>
  <si>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</si>
  <si>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</si>
  <si>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</si>
  <si>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</si>
  <si>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</si>
  <si>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</si>
  <si>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</si>
  <si>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</si>
  <si>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</si>
  <si>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</si>
  <si>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</si>
  <si>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</si>
  <si>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</si>
  <si>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</si>
  <si>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</si>
  <si>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</si>
  <si>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</si>
  <si>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</si>
  <si>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</si>
  <si>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</si>
  <si>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</si>
  <si>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</si>
  <si>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</si>
  <si>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</si>
  <si>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</si>
  <si>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</si>
  <si>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</si>
  <si>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</si>
  <si>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</si>
  <si>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</si>
  <si>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</si>
  <si>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５月末現在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</si>
</sst>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0" sqref="N10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204735</v>
      </c>
      <c r="F9" s="14">
        <v>29136</v>
      </c>
      <c r="G9" s="14">
        <f>E9+F9</f>
        <v>233871</v>
      </c>
      <c r="H9" s="15"/>
      <c r="I9" s="14">
        <f>148212+910</f>
        <v>149122</v>
      </c>
      <c r="J9" s="14">
        <v>4747</v>
      </c>
      <c r="K9" s="14">
        <f>G9-I9-J9</f>
        <v>80002</v>
      </c>
      <c r="L9" s="16">
        <f>(I9+J9)/G9*100</f>
        <v>65.792252994172003</v>
      </c>
      <c r="M9" s="17"/>
      <c r="N9" s="14">
        <v>228017</v>
      </c>
      <c r="O9" s="14">
        <f t="shared" ref="O9:O20" si="0">G9-N9</f>
        <v>5854</v>
      </c>
      <c r="P9" s="16">
        <f>G9/N9*100</f>
        <v>102.56735243424832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204735</v>
      </c>
      <c r="F12" s="14">
        <f>SUM(F9:F11)</f>
        <v>29136</v>
      </c>
      <c r="G12" s="14">
        <f t="shared" si="1"/>
        <v>233871</v>
      </c>
      <c r="H12" s="15"/>
      <c r="I12" s="14">
        <f>SUM(I9:I11)</f>
        <v>149122</v>
      </c>
      <c r="J12" s="14">
        <f>SUM(J9:J11)</f>
        <v>4747</v>
      </c>
      <c r="K12" s="14">
        <f>SUM(K9:K11)</f>
        <v>80002</v>
      </c>
      <c r="L12" s="16">
        <f>(I12+J12)/G12*100</f>
        <v>65.792252994172003</v>
      </c>
      <c r="M12" s="17"/>
      <c r="N12" s="14">
        <f>SUM(N9:N11)</f>
        <v>228017</v>
      </c>
      <c r="O12" s="14">
        <f t="shared" si="0"/>
        <v>5854</v>
      </c>
      <c r="P12" s="16">
        <f>G12/N12*100</f>
        <v>102.56735243424832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836</v>
      </c>
      <c r="J18" s="14">
        <v>580</v>
      </c>
      <c r="K18" s="14">
        <f>G18-I18-J18</f>
        <v>406</v>
      </c>
      <c r="L18" s="16">
        <f>(I18+J18)/G18*100</f>
        <v>77.716794731064766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2022-06-24T08:32:15Z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