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3.09\"/>
    </mc:Choice>
  </mc:AlternateContent>
  <xr:revisionPtr revIDLastSave="0" documentId="8_{CF0C9297-AF6F-454B-93A5-B824FE9EC3E7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<sst xmlns="http://schemas.openxmlformats.org/spreadsheetml/2006/main" count="51" uniqueCount="34">
  <si>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</si>
  <si>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</si>
  <si>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</si>
  <si>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</si>
  <si>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</si>
  <si>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</si>
  <si>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</si>
  <si>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</si>
  <si>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</si>
  <si>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</si>
  <si>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</si>
  <si>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</si>
  <si>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</si>
  <si>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</si>
  <si>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</si>
  <si>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</si>
  <si>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</si>
  <si>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</si>
  <si>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</si>
  <si>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</si>
  <si>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</si>
  <si>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</si>
  <si>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</si>
  <si>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</si>
  <si>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</si>
  <si>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</si>
  <si>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</si>
  <si>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</si>
  <si>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</si>
  <si>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</si>
  <si>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</si>
  <si>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</si>
  <si>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</si>
  <si>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5年 9月末現在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</si>
</sst>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F15" sqref="F15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210648</v>
      </c>
      <c r="F9" s="12">
        <v>28154</v>
      </c>
      <c r="G9" s="12">
        <f>E9+F9</f>
        <v>238802</v>
      </c>
      <c r="H9" s="13"/>
      <c r="I9" s="12">
        <f>162656+910</f>
        <v>163566</v>
      </c>
      <c r="J9" s="12">
        <v>8988</v>
      </c>
      <c r="K9" s="12">
        <f>G9-I9-J9</f>
        <v>66248</v>
      </c>
      <c r="L9" s="14">
        <f>(I9+J9)/G9*100</f>
        <v>72.25818879238868</v>
      </c>
      <c r="M9" s="15"/>
      <c r="N9" s="26">
        <v>233312</v>
      </c>
      <c r="O9" s="12">
        <f t="shared" ref="O9:O20" si="0">G9-N9</f>
        <v>5490</v>
      </c>
      <c r="P9" s="14">
        <f>G9/N9*100</f>
        <v>102.35307228089425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210648</v>
      </c>
      <c r="F12" s="12">
        <f>SUM(F9:F11)</f>
        <v>28154</v>
      </c>
      <c r="G12" s="12">
        <f t="shared" si="1"/>
        <v>238802</v>
      </c>
      <c r="H12" s="13"/>
      <c r="I12" s="12">
        <f>SUM(I9:I11)</f>
        <v>163566</v>
      </c>
      <c r="J12" s="12">
        <f>SUM(J9:J11)</f>
        <v>8988</v>
      </c>
      <c r="K12" s="12">
        <f>SUM(K9:K11)</f>
        <v>66248</v>
      </c>
      <c r="L12" s="14">
        <f>(I12+J12)/G12*100</f>
        <v>72.25818879238868</v>
      </c>
      <c r="M12" s="15"/>
      <c r="N12" s="26">
        <f>SUM(N9:N11)</f>
        <v>233312</v>
      </c>
      <c r="O12" s="12">
        <f t="shared" si="0"/>
        <v>5490</v>
      </c>
      <c r="P12" s="14">
        <f>G12/N12*100</f>
        <v>102.35307228089425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4453</v>
      </c>
      <c r="O15" s="12">
        <f t="shared" si="0"/>
        <v>945</v>
      </c>
      <c r="P15" s="14">
        <f>G15/N15*100</f>
        <v>121.22164832697058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720</v>
      </c>
      <c r="J18" s="12">
        <v>580</v>
      </c>
      <c r="K18" s="12">
        <f>G18-I18-J18</f>
        <v>522</v>
      </c>
      <c r="L18" s="14">
        <f>(I18+J18)/G18*100</f>
        <v>71.35016465422612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2023-10-27T00:52:34Z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