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pponexpressgroup-my.sharepoint.com/personal/kazuo_hirose_nipponexpress_com/Documents/デスクトップ/"/>
    </mc:Choice>
  </mc:AlternateContent>
  <xr:revisionPtr revIDLastSave="0" documentId="8_{BAAD30B5-6000-419B-B9C9-1300E83A2124}" xr6:coauthVersionLast="47" xr6:coauthVersionMax="47" xr10:uidLastSave="{00000000-0000-0000-0000-000000000000}"/>
  <bookViews>
    <workbookView xWindow="2037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<sst xmlns="http://schemas.openxmlformats.org/spreadsheetml/2006/main" count="385" uniqueCount="88">
  <si>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</si>
  <si>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</si>
  <si>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</si>
  <si>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</si>
  <si>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</si>
  <si>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</si>
  <si>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</si>
  <si>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</si>
  <si>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</si>
  <si>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</si>
  <si>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</si>
  <si>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</si>
  <si>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</si>
  <si>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</si>
  <si>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</si>
  <si>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</si>
  <si>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</si>
  <si>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</si>
  <si>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</si>
  <si>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</si>
  <si>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</si>
  <si>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</si>
  <si>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</si>
  <si>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</si>
  <si>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</si>
  <si>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</si>
  <si>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</si>
  <si>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</si>
  <si>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</si>
  <si>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</si>
  <si>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</si>
  <si>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</si>
  <si>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</si>
  <si>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</si>
  <si>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</si>
  <si>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</si>
  <si>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</si>
  <si>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</si>
  <si>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</si>
  <si>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</si>
  <si>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</si>
  <si>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</si>
  <si>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</si>
  <si>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</si>
  <si>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</si>
  <si>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</si>
  <si>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</si>
  <si>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</si>
  <si>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</si>
  <si>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</si>
  <si>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</si>
  <si>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</si>
  <si>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</si>
  <si>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</si>
  <si>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</si>
  <si>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</si>
  <si>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</si>
  <si>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</si>
  <si>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</si>
  <si>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</si>
  <si>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</si>
  <si>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</si>
  <si>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</si>
  <si>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</si>
  <si>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</si>
  <si>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</si>
  <si>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</si>
  <si>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</si>
  <si>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</si>
  <si>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</si>
  <si>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</si>
  <si>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</si>
  <si>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</si>
  <si>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</si>
  <si>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</si>
  <si>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</si>
  <si>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</si>
  <si>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</si>
  <si>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</si>
  <si>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</si>
  <si>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</si>
  <si>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</si>
  <si>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</si>
  <si>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</si>
  <si>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</si>
  <si>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</si>
  <si>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</si>
  <si>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11月分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</si>
</sst>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C109" sqref="C109:J109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2146.9</v>
      </c>
      <c r="D10" s="71">
        <f t="shared" ref="D10:H10" si="0">+D68+O68+D127+O127</f>
        <v>560752.6</v>
      </c>
      <c r="E10" s="72">
        <f t="shared" si="0"/>
        <v>178</v>
      </c>
      <c r="F10" s="73">
        <f t="shared" si="0"/>
        <v>41065</v>
      </c>
      <c r="G10" s="70">
        <f t="shared" si="0"/>
        <v>271</v>
      </c>
      <c r="H10" s="74">
        <f t="shared" si="0"/>
        <v>75634</v>
      </c>
      <c r="I10" s="70">
        <f>+C10+E10-G10</f>
        <v>2053.9</v>
      </c>
      <c r="J10" s="136">
        <f>+D10+F10-H10</f>
        <v>526183.6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647</v>
      </c>
      <c r="D11" s="78">
        <f t="shared" si="1"/>
        <v>42211</v>
      </c>
      <c r="E11" s="79">
        <f t="shared" si="1"/>
        <v>851</v>
      </c>
      <c r="F11" s="80">
        <f t="shared" si="1"/>
        <v>53670</v>
      </c>
      <c r="G11" s="81">
        <f t="shared" si="1"/>
        <v>889</v>
      </c>
      <c r="H11" s="80">
        <f t="shared" si="1"/>
        <v>56487</v>
      </c>
      <c r="I11" s="81">
        <f t="shared" ref="I11:J49" si="2">+C11+E11-G11</f>
        <v>609</v>
      </c>
      <c r="J11" s="137">
        <f t="shared" si="2"/>
        <v>39394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1435.0820000000003</v>
      </c>
      <c r="D22" s="78">
        <f t="shared" si="13"/>
        <v>621393</v>
      </c>
      <c r="E22" s="79">
        <f t="shared" si="13"/>
        <v>926</v>
      </c>
      <c r="F22" s="80">
        <f t="shared" si="13"/>
        <v>328310</v>
      </c>
      <c r="G22" s="77">
        <f t="shared" si="13"/>
        <v>830.89099999999996</v>
      </c>
      <c r="H22" s="80">
        <f t="shared" si="13"/>
        <v>296396</v>
      </c>
      <c r="I22" s="81">
        <f t="shared" si="2"/>
        <v>1530.1910000000003</v>
      </c>
      <c r="J22" s="137">
        <f t="shared" si="2"/>
        <v>653307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204.02499999999998</v>
      </c>
      <c r="D23" s="78">
        <f t="shared" si="14"/>
        <v>116200</v>
      </c>
      <c r="E23" s="79">
        <f t="shared" si="14"/>
        <v>214.02500000000001</v>
      </c>
      <c r="F23" s="80">
        <f t="shared" si="14"/>
        <v>118000</v>
      </c>
      <c r="G23" s="77">
        <f t="shared" si="14"/>
        <v>173.863</v>
      </c>
      <c r="H23" s="80">
        <f t="shared" si="14"/>
        <v>91200</v>
      </c>
      <c r="I23" s="81">
        <f t="shared" si="2"/>
        <v>244.18699999999995</v>
      </c>
      <c r="J23" s="137">
        <f t="shared" si="2"/>
        <v>143000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922</v>
      </c>
      <c r="D24" s="78">
        <f t="shared" si="15"/>
        <v>618636.69999999995</v>
      </c>
      <c r="E24" s="79">
        <f t="shared" si="15"/>
        <v>197</v>
      </c>
      <c r="F24" s="80">
        <f t="shared" si="15"/>
        <v>248964</v>
      </c>
      <c r="G24" s="77">
        <f t="shared" si="15"/>
        <v>241</v>
      </c>
      <c r="H24" s="80">
        <f t="shared" si="15"/>
        <v>252713</v>
      </c>
      <c r="I24" s="81">
        <f t="shared" si="2"/>
        <v>878</v>
      </c>
      <c r="J24" s="137">
        <f t="shared" si="2"/>
        <v>614887.69999999995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950.5</v>
      </c>
      <c r="D25" s="78">
        <f t="shared" si="16"/>
        <v>965087.40000000037</v>
      </c>
      <c r="E25" s="79">
        <f t="shared" si="16"/>
        <v>1073</v>
      </c>
      <c r="F25" s="80">
        <f t="shared" si="16"/>
        <v>865250</v>
      </c>
      <c r="G25" s="77">
        <f t="shared" si="16"/>
        <v>1101</v>
      </c>
      <c r="H25" s="80">
        <f t="shared" si="16"/>
        <v>908597.6</v>
      </c>
      <c r="I25" s="81">
        <f t="shared" si="2"/>
        <v>922.5</v>
      </c>
      <c r="J25" s="137">
        <f t="shared" si="2"/>
        <v>921739.8000000004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12647</v>
      </c>
      <c r="D26" s="78">
        <f t="shared" si="17"/>
        <v>637662.81818181812</v>
      </c>
      <c r="E26" s="79">
        <f t="shared" si="17"/>
        <v>65037</v>
      </c>
      <c r="F26" s="80">
        <f t="shared" si="17"/>
        <v>1795656.0909090908</v>
      </c>
      <c r="G26" s="77">
        <f t="shared" si="17"/>
        <v>65033</v>
      </c>
      <c r="H26" s="80">
        <f t="shared" si="17"/>
        <v>1795030.7272727273</v>
      </c>
      <c r="I26" s="81">
        <f t="shared" si="2"/>
        <v>12651</v>
      </c>
      <c r="J26" s="137">
        <f t="shared" si="2"/>
        <v>638288.18181818188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88</v>
      </c>
      <c r="D27" s="78">
        <f t="shared" si="18"/>
        <v>64855</v>
      </c>
      <c r="E27" s="79">
        <f t="shared" si="18"/>
        <v>51</v>
      </c>
      <c r="F27" s="80">
        <f t="shared" si="18"/>
        <v>35680</v>
      </c>
      <c r="G27" s="77">
        <f t="shared" si="18"/>
        <v>38</v>
      </c>
      <c r="H27" s="80">
        <f t="shared" si="18"/>
        <v>27200</v>
      </c>
      <c r="I27" s="81">
        <f t="shared" si="2"/>
        <v>101</v>
      </c>
      <c r="J27" s="137">
        <f t="shared" si="2"/>
        <v>73335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5123</v>
      </c>
      <c r="D28" s="78">
        <f t="shared" si="19"/>
        <v>3996673</v>
      </c>
      <c r="E28" s="79">
        <f t="shared" si="19"/>
        <v>1580</v>
      </c>
      <c r="F28" s="80">
        <f t="shared" si="19"/>
        <v>3465930</v>
      </c>
      <c r="G28" s="77">
        <f t="shared" si="19"/>
        <v>1788</v>
      </c>
      <c r="H28" s="80">
        <f t="shared" si="19"/>
        <v>4363753</v>
      </c>
      <c r="I28" s="81">
        <f t="shared" si="2"/>
        <v>4915</v>
      </c>
      <c r="J28" s="137">
        <f t="shared" si="2"/>
        <v>3098850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340.17200000000003</v>
      </c>
      <c r="D30" s="78">
        <f t="shared" si="21"/>
        <v>137006</v>
      </c>
      <c r="E30" s="79">
        <f t="shared" si="21"/>
        <v>351.32</v>
      </c>
      <c r="F30" s="80">
        <f t="shared" si="21"/>
        <v>157294</v>
      </c>
      <c r="G30" s="77">
        <f t="shared" si="21"/>
        <v>326.08800000000002</v>
      </c>
      <c r="H30" s="80">
        <f t="shared" si="21"/>
        <v>140333</v>
      </c>
      <c r="I30" s="81">
        <f t="shared" si="2"/>
        <v>365.40399999999994</v>
      </c>
      <c r="J30" s="137">
        <f t="shared" si="2"/>
        <v>153967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4765</v>
      </c>
      <c r="D31" s="78">
        <f t="shared" si="22"/>
        <v>460462</v>
      </c>
      <c r="E31" s="79">
        <f t="shared" si="22"/>
        <v>1820</v>
      </c>
      <c r="F31" s="80">
        <f t="shared" si="22"/>
        <v>127446</v>
      </c>
      <c r="G31" s="77">
        <f t="shared" si="22"/>
        <v>1342</v>
      </c>
      <c r="H31" s="80">
        <f t="shared" si="22"/>
        <v>97909</v>
      </c>
      <c r="I31" s="81">
        <f t="shared" si="2"/>
        <v>5243</v>
      </c>
      <c r="J31" s="137">
        <f t="shared" si="2"/>
        <v>489999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157</v>
      </c>
      <c r="D32" s="78">
        <f t="shared" si="23"/>
        <v>128111.20100000003</v>
      </c>
      <c r="E32" s="79">
        <f t="shared" si="23"/>
        <v>44</v>
      </c>
      <c r="F32" s="80">
        <f t="shared" si="23"/>
        <v>43563</v>
      </c>
      <c r="G32" s="77">
        <f t="shared" si="23"/>
        <v>49</v>
      </c>
      <c r="H32" s="80">
        <f t="shared" si="23"/>
        <v>43644.800000000003</v>
      </c>
      <c r="I32" s="81">
        <f t="shared" si="2"/>
        <v>152</v>
      </c>
      <c r="J32" s="137">
        <f t="shared" si="2"/>
        <v>128029.40100000003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3618</v>
      </c>
      <c r="D33" s="78">
        <f t="shared" si="24"/>
        <v>442932.30200000026</v>
      </c>
      <c r="E33" s="79">
        <f t="shared" si="24"/>
        <v>1434</v>
      </c>
      <c r="F33" s="80">
        <f t="shared" si="24"/>
        <v>795430.3</v>
      </c>
      <c r="G33" s="77">
        <f t="shared" si="24"/>
        <v>1128</v>
      </c>
      <c r="H33" s="80">
        <f t="shared" si="24"/>
        <v>688144.7</v>
      </c>
      <c r="I33" s="81">
        <f t="shared" si="2"/>
        <v>3924</v>
      </c>
      <c r="J33" s="137">
        <f t="shared" si="2"/>
        <v>550217.90200000047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5953.7</v>
      </c>
      <c r="D34" s="78">
        <f t="shared" si="25"/>
        <v>1656113.25</v>
      </c>
      <c r="E34" s="79">
        <f t="shared" si="25"/>
        <v>4943</v>
      </c>
      <c r="F34" s="80">
        <f t="shared" si="25"/>
        <v>1044824</v>
      </c>
      <c r="G34" s="77">
        <f t="shared" si="25"/>
        <v>4579</v>
      </c>
      <c r="H34" s="80">
        <f t="shared" si="25"/>
        <v>871175</v>
      </c>
      <c r="I34" s="81">
        <f t="shared" si="2"/>
        <v>6317.7000000000007</v>
      </c>
      <c r="J34" s="137">
        <f t="shared" si="2"/>
        <v>1829762.25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4370</v>
      </c>
      <c r="D35" s="78">
        <f t="shared" si="26"/>
        <v>1037146.9999999995</v>
      </c>
      <c r="E35" s="83">
        <f t="shared" si="26"/>
        <v>3819</v>
      </c>
      <c r="F35" s="80">
        <f t="shared" si="26"/>
        <v>1235415.1000000001</v>
      </c>
      <c r="G35" s="77">
        <f t="shared" si="26"/>
        <v>3714</v>
      </c>
      <c r="H35" s="80">
        <f t="shared" si="26"/>
        <v>1169030.5</v>
      </c>
      <c r="I35" s="81">
        <f t="shared" si="2"/>
        <v>4475</v>
      </c>
      <c r="J35" s="137">
        <f t="shared" si="2"/>
        <v>1103531.5999999996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45464.3</v>
      </c>
      <c r="D36" s="78">
        <f t="shared" si="27"/>
        <v>7304181.7028999981</v>
      </c>
      <c r="E36" s="79">
        <f t="shared" si="27"/>
        <v>16457</v>
      </c>
      <c r="F36" s="80">
        <f t="shared" si="27"/>
        <v>2925170.6999999997</v>
      </c>
      <c r="G36" s="77">
        <f t="shared" si="27"/>
        <v>17059</v>
      </c>
      <c r="H36" s="80">
        <f t="shared" si="27"/>
        <v>3016352.6</v>
      </c>
      <c r="I36" s="81">
        <f t="shared" si="2"/>
        <v>44862.3</v>
      </c>
      <c r="J36" s="137">
        <f t="shared" si="2"/>
        <v>7212999.8028999977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363</v>
      </c>
      <c r="D37" s="78">
        <f t="shared" si="28"/>
        <v>187797</v>
      </c>
      <c r="E37" s="79">
        <f t="shared" si="28"/>
        <v>19</v>
      </c>
      <c r="F37" s="80">
        <f t="shared" si="28"/>
        <v>54145</v>
      </c>
      <c r="G37" s="77">
        <f t="shared" si="28"/>
        <v>38</v>
      </c>
      <c r="H37" s="80">
        <f t="shared" si="28"/>
        <v>57320</v>
      </c>
      <c r="I37" s="81">
        <f t="shared" si="2"/>
        <v>344</v>
      </c>
      <c r="J37" s="137">
        <f t="shared" si="2"/>
        <v>184622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13044</v>
      </c>
      <c r="D38" s="78">
        <f t="shared" si="29"/>
        <v>4031256.7727000006</v>
      </c>
      <c r="E38" s="79">
        <f t="shared" si="29"/>
        <v>6503</v>
      </c>
      <c r="F38" s="80">
        <f t="shared" si="29"/>
        <v>1680829.2</v>
      </c>
      <c r="G38" s="77">
        <f t="shared" si="29"/>
        <v>6366</v>
      </c>
      <c r="H38" s="80">
        <f t="shared" si="29"/>
        <v>1646351.4</v>
      </c>
      <c r="I38" s="81">
        <f t="shared" si="2"/>
        <v>13181</v>
      </c>
      <c r="J38" s="137">
        <f t="shared" si="2"/>
        <v>4065734.5727000008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218</v>
      </c>
      <c r="D39" s="78">
        <f t="shared" si="30"/>
        <v>377963</v>
      </c>
      <c r="E39" s="79">
        <f t="shared" si="30"/>
        <v>89</v>
      </c>
      <c r="F39" s="84">
        <f t="shared" si="30"/>
        <v>72009</v>
      </c>
      <c r="G39" s="77">
        <f t="shared" si="30"/>
        <v>16</v>
      </c>
      <c r="H39" s="80">
        <f t="shared" si="30"/>
        <v>15920</v>
      </c>
      <c r="I39" s="81">
        <f t="shared" si="2"/>
        <v>291</v>
      </c>
      <c r="J39" s="137">
        <f t="shared" si="2"/>
        <v>434052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66</v>
      </c>
      <c r="D41" s="78">
        <f t="shared" si="32"/>
        <v>8605</v>
      </c>
      <c r="E41" s="79">
        <f t="shared" si="32"/>
        <v>61</v>
      </c>
      <c r="F41" s="80">
        <f t="shared" si="32"/>
        <v>8100</v>
      </c>
      <c r="G41" s="77">
        <f t="shared" si="32"/>
        <v>63</v>
      </c>
      <c r="H41" s="80">
        <f t="shared" si="32"/>
        <v>8450</v>
      </c>
      <c r="I41" s="81">
        <f t="shared" si="2"/>
        <v>64</v>
      </c>
      <c r="J41" s="137">
        <f t="shared" si="2"/>
        <v>8255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30437</v>
      </c>
      <c r="D42" s="78">
        <f t="shared" si="33"/>
        <v>2409316</v>
      </c>
      <c r="E42" s="79">
        <f t="shared" si="33"/>
        <v>20170</v>
      </c>
      <c r="F42" s="80">
        <f t="shared" si="33"/>
        <v>5275916</v>
      </c>
      <c r="G42" s="77">
        <f t="shared" si="33"/>
        <v>21088</v>
      </c>
      <c r="H42" s="80">
        <f t="shared" si="33"/>
        <v>5541202</v>
      </c>
      <c r="I42" s="85">
        <f t="shared" si="2"/>
        <v>29519</v>
      </c>
      <c r="J42" s="137">
        <f t="shared" si="2"/>
        <v>2144030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6459.2000000000007</v>
      </c>
      <c r="D43" s="78">
        <f t="shared" si="34"/>
        <v>662264.19999999972</v>
      </c>
      <c r="E43" s="79">
        <f t="shared" si="34"/>
        <v>18959</v>
      </c>
      <c r="F43" s="80">
        <f t="shared" si="34"/>
        <v>1678749.6</v>
      </c>
      <c r="G43" s="77">
        <f t="shared" si="34"/>
        <v>18988</v>
      </c>
      <c r="H43" s="80">
        <f t="shared" si="34"/>
        <v>1729161.4</v>
      </c>
      <c r="I43" s="77">
        <f t="shared" si="2"/>
        <v>6430.2000000000007</v>
      </c>
      <c r="J43" s="137">
        <f t="shared" si="2"/>
        <v>611852.39999999991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38.299999999999997</v>
      </c>
      <c r="D44" s="78">
        <f t="shared" si="35"/>
        <v>49512</v>
      </c>
      <c r="E44" s="79">
        <f t="shared" si="35"/>
        <v>11</v>
      </c>
      <c r="F44" s="80">
        <f t="shared" si="35"/>
        <v>12603</v>
      </c>
      <c r="G44" s="77">
        <f t="shared" si="35"/>
        <v>14</v>
      </c>
      <c r="H44" s="80">
        <f t="shared" si="35"/>
        <v>17705</v>
      </c>
      <c r="I44" s="77">
        <f t="shared" si="2"/>
        <v>35.299999999999997</v>
      </c>
      <c r="J44" s="137">
        <f t="shared" si="2"/>
        <v>44410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815</v>
      </c>
      <c r="D45" s="78">
        <f t="shared" si="36"/>
        <v>413975</v>
      </c>
      <c r="E45" s="79">
        <f t="shared" si="36"/>
        <v>1539</v>
      </c>
      <c r="F45" s="80">
        <f t="shared" si="36"/>
        <v>252011</v>
      </c>
      <c r="G45" s="77">
        <f t="shared" si="36"/>
        <v>1443</v>
      </c>
      <c r="H45" s="80">
        <f t="shared" si="36"/>
        <v>261105</v>
      </c>
      <c r="I45" s="81">
        <f t="shared" si="2"/>
        <v>911</v>
      </c>
      <c r="J45" s="137">
        <f t="shared" si="2"/>
        <v>404881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1763</v>
      </c>
      <c r="D46" s="78">
        <f t="shared" si="37"/>
        <v>1103701.2790697678</v>
      </c>
      <c r="E46" s="79">
        <f t="shared" si="37"/>
        <v>1288</v>
      </c>
      <c r="F46" s="80">
        <f t="shared" si="37"/>
        <v>929663.81395348837</v>
      </c>
      <c r="G46" s="77">
        <f t="shared" si="37"/>
        <v>1482</v>
      </c>
      <c r="H46" s="80">
        <f t="shared" si="37"/>
        <v>1085291.9767441861</v>
      </c>
      <c r="I46" s="81">
        <f t="shared" si="2"/>
        <v>1569</v>
      </c>
      <c r="J46" s="137">
        <f t="shared" si="2"/>
        <v>948073.11627907003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15670.999999999996</v>
      </c>
      <c r="D47" s="78">
        <f t="shared" si="38"/>
        <v>3188283.4580419576</v>
      </c>
      <c r="E47" s="79">
        <f t="shared" si="38"/>
        <v>18337.099999999999</v>
      </c>
      <c r="F47" s="80">
        <f t="shared" si="38"/>
        <v>981757.994965035</v>
      </c>
      <c r="G47" s="77">
        <f t="shared" si="38"/>
        <v>18193.5</v>
      </c>
      <c r="H47" s="80">
        <f t="shared" si="38"/>
        <v>950294.99832167837</v>
      </c>
      <c r="I47" s="81">
        <f t="shared" si="2"/>
        <v>15814.599999999991</v>
      </c>
      <c r="J47" s="137">
        <f t="shared" si="2"/>
        <v>3219746.4546853141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7096.2566999999999</v>
      </c>
      <c r="D49" s="89">
        <f t="shared" si="40"/>
        <v>1141027</v>
      </c>
      <c r="E49" s="90">
        <f t="shared" si="40"/>
        <v>5004.2460000000001</v>
      </c>
      <c r="F49" s="91">
        <f t="shared" si="40"/>
        <v>600939</v>
      </c>
      <c r="G49" s="88">
        <f t="shared" si="40"/>
        <v>4942.3960000000006</v>
      </c>
      <c r="H49" s="92">
        <f t="shared" si="40"/>
        <v>569790</v>
      </c>
      <c r="I49" s="93">
        <f t="shared" si="2"/>
        <v>7158.1067000000003</v>
      </c>
      <c r="J49" s="138">
        <f t="shared" si="2"/>
        <v>1172176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164990.03569999998</v>
      </c>
      <c r="D50" s="156">
        <f t="shared" si="41"/>
        <v>32402495.683893543</v>
      </c>
      <c r="E50" s="155">
        <f t="shared" si="41"/>
        <v>171080.69100000002</v>
      </c>
      <c r="F50" s="156">
        <f t="shared" si="41"/>
        <v>24859491.799827617</v>
      </c>
      <c r="G50" s="155">
        <f>SUM(G10:G49)</f>
        <v>171321.73800000001</v>
      </c>
      <c r="H50" s="156">
        <f t="shared" si="41"/>
        <v>25807292.702338591</v>
      </c>
      <c r="I50" s="157">
        <f>SUM(I10:I49)</f>
        <v>164748.98869999999</v>
      </c>
      <c r="J50" s="158">
        <f>SUM(J10:J49)</f>
        <v>31454694.781382564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131876.65270000001</v>
      </c>
      <c r="D51" s="163">
        <v>30593534.004764903</v>
      </c>
      <c r="E51" s="162">
        <v>79342.441000000006</v>
      </c>
      <c r="F51" s="164">
        <v>23183027.695771668</v>
      </c>
      <c r="G51" s="165">
        <v>80135.297999999995</v>
      </c>
      <c r="H51" s="166">
        <v>22222661.914799154</v>
      </c>
      <c r="I51" s="167">
        <v>131083.79569999999</v>
      </c>
      <c r="J51" s="168">
        <v>31553899.785737421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125.10935963420913</v>
      </c>
      <c r="D52" s="140">
        <f t="shared" si="42"/>
        <v>105.91288890929337</v>
      </c>
      <c r="E52" s="139">
        <f t="shared" si="42"/>
        <v>215.62317574776907</v>
      </c>
      <c r="F52" s="141">
        <f t="shared" si="42"/>
        <v>107.23142863846778</v>
      </c>
      <c r="G52" s="142">
        <f t="shared" si="42"/>
        <v>213.79060448492999</v>
      </c>
      <c r="H52" s="141">
        <f t="shared" si="42"/>
        <v>116.13051938279391</v>
      </c>
      <c r="I52" s="143">
        <f t="shared" si="42"/>
        <v>125.68219269225816</v>
      </c>
      <c r="J52" s="144">
        <f>J50/J51*100</f>
        <v>99.685601446957435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7年 11月分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7年 11月分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2146.9</v>
      </c>
      <c r="D68" s="71">
        <v>560752.6</v>
      </c>
      <c r="E68" s="169">
        <v>178</v>
      </c>
      <c r="F68" s="170">
        <v>41065</v>
      </c>
      <c r="G68" s="169">
        <v>271</v>
      </c>
      <c r="H68" s="171">
        <v>75634</v>
      </c>
      <c r="I68" s="81">
        <f>+C68+E68-G68</f>
        <v>2053.9</v>
      </c>
      <c r="J68" s="152">
        <f>+D68+F68-H68</f>
        <v>526183.6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1435.0820000000003</v>
      </c>
      <c r="D80" s="78">
        <v>621393</v>
      </c>
      <c r="E80" s="172">
        <v>926</v>
      </c>
      <c r="F80" s="173">
        <v>328310</v>
      </c>
      <c r="G80" s="172">
        <v>830.89099999999996</v>
      </c>
      <c r="H80" s="174">
        <v>296396</v>
      </c>
      <c r="I80" s="81">
        <f t="shared" si="43"/>
        <v>1530.1910000000003</v>
      </c>
      <c r="J80" s="82">
        <f t="shared" si="43"/>
        <v>653307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204.02499999999998</v>
      </c>
      <c r="D81" s="78">
        <v>116200</v>
      </c>
      <c r="E81" s="172">
        <v>214.02500000000001</v>
      </c>
      <c r="F81" s="173">
        <v>118000</v>
      </c>
      <c r="G81" s="172">
        <v>173.863</v>
      </c>
      <c r="H81" s="174">
        <v>91200</v>
      </c>
      <c r="I81" s="81">
        <f t="shared" si="43"/>
        <v>244.18699999999995</v>
      </c>
      <c r="J81" s="82">
        <f t="shared" si="43"/>
        <v>143000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872</v>
      </c>
      <c r="D82" s="78">
        <v>616636.69999999995</v>
      </c>
      <c r="E82" s="172" ph="1">
        <v>147</v>
      </c>
      <c r="F82" s="173">
        <v>247914</v>
      </c>
      <c r="G82" s="172">
        <v>191</v>
      </c>
      <c r="H82" s="174">
        <v>251663</v>
      </c>
      <c r="I82" s="81">
        <f t="shared" si="43"/>
        <v>828</v>
      </c>
      <c r="J82" s="82">
        <f t="shared" si="43"/>
        <v>612887.69999999995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950.5</v>
      </c>
      <c r="D83" s="78">
        <v>965087.40000000037</v>
      </c>
      <c r="E83" s="172">
        <v>1073</v>
      </c>
      <c r="F83" s="173">
        <v>865250</v>
      </c>
      <c r="G83" s="172">
        <v>1101</v>
      </c>
      <c r="H83" s="174">
        <v>908597.6</v>
      </c>
      <c r="I83" s="81">
        <f t="shared" si="43"/>
        <v>922.5</v>
      </c>
      <c r="J83" s="82">
        <f t="shared" si="43"/>
        <v>921739.8000000004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12647</v>
      </c>
      <c r="D84" s="78">
        <v>637662.81818181812</v>
      </c>
      <c r="E84" s="172">
        <v>65037</v>
      </c>
      <c r="F84" s="173">
        <v>1795656.0909090908</v>
      </c>
      <c r="G84" s="172">
        <v>65033</v>
      </c>
      <c r="H84" s="174">
        <v>1795030.7272727273</v>
      </c>
      <c r="I84" s="81">
        <f t="shared" si="43"/>
        <v>12651</v>
      </c>
      <c r="J84" s="82">
        <f t="shared" si="43"/>
        <v>638288.18181818188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88</v>
      </c>
      <c r="D85" s="78">
        <v>64855</v>
      </c>
      <c r="E85" s="172">
        <v>51</v>
      </c>
      <c r="F85" s="173">
        <v>35680</v>
      </c>
      <c r="G85" s="172">
        <v>38</v>
      </c>
      <c r="H85" s="174">
        <v>27200</v>
      </c>
      <c r="I85" s="81">
        <f t="shared" si="43"/>
        <v>101</v>
      </c>
      <c r="J85" s="82">
        <f t="shared" si="43"/>
        <v>73335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5123</v>
      </c>
      <c r="D86" s="78">
        <v>3996673</v>
      </c>
      <c r="E86" s="172">
        <v>1580</v>
      </c>
      <c r="F86" s="173">
        <v>3465930</v>
      </c>
      <c r="G86" s="175">
        <v>1788</v>
      </c>
      <c r="H86" s="181">
        <v>4363753</v>
      </c>
      <c r="I86" s="81">
        <f t="shared" si="43"/>
        <v>4915</v>
      </c>
      <c r="J86" s="82">
        <f t="shared" si="43"/>
        <v>3098850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329</v>
      </c>
      <c r="D88" s="78">
        <v>134251</v>
      </c>
      <c r="E88" s="172">
        <v>347</v>
      </c>
      <c r="F88" s="173">
        <v>154744</v>
      </c>
      <c r="G88" s="172">
        <v>322</v>
      </c>
      <c r="H88" s="174">
        <v>139233</v>
      </c>
      <c r="I88" s="81">
        <f t="shared" si="43"/>
        <v>354</v>
      </c>
      <c r="J88" s="82">
        <f t="shared" si="43"/>
        <v>149762</v>
      </c>
      <c r="K88" s="2"/>
      <c r="L88" s="29">
        <v>21</v>
      </c>
      <c r="M88" s="12" t="s">
        <v>37</v>
      </c>
      <c r="N88" s="30">
        <v>11.172000000000004</v>
      </c>
      <c r="O88" s="31">
        <v>2755</v>
      </c>
      <c r="P88" s="172">
        <v>4.32</v>
      </c>
      <c r="Q88" s="173">
        <v>2550</v>
      </c>
      <c r="R88" s="172">
        <v>4.0880000000000001</v>
      </c>
      <c r="S88" s="174">
        <v>1100</v>
      </c>
      <c r="T88" s="27">
        <f t="shared" si="44"/>
        <v>11.404000000000003</v>
      </c>
      <c r="U88" s="48">
        <f t="shared" si="44"/>
        <v>4205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4765</v>
      </c>
      <c r="D89" s="78">
        <v>460462</v>
      </c>
      <c r="E89" s="172">
        <v>1820</v>
      </c>
      <c r="F89" s="173">
        <v>127446</v>
      </c>
      <c r="G89" s="172">
        <v>1342</v>
      </c>
      <c r="H89" s="174">
        <v>97909</v>
      </c>
      <c r="I89" s="81">
        <f t="shared" si="43"/>
        <v>5243</v>
      </c>
      <c r="J89" s="82">
        <f t="shared" si="43"/>
        <v>489999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157</v>
      </c>
      <c r="D90" s="78">
        <v>128111.20100000003</v>
      </c>
      <c r="E90" s="172">
        <v>44</v>
      </c>
      <c r="F90" s="173">
        <v>43563</v>
      </c>
      <c r="G90" s="172">
        <v>49</v>
      </c>
      <c r="H90" s="174">
        <v>43644.800000000003</v>
      </c>
      <c r="I90" s="81">
        <f t="shared" si="43"/>
        <v>152</v>
      </c>
      <c r="J90" s="82">
        <f t="shared" si="43"/>
        <v>128029.40100000003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3618</v>
      </c>
      <c r="D91" s="78">
        <v>442932.30200000026</v>
      </c>
      <c r="E91" s="172">
        <v>1434</v>
      </c>
      <c r="F91" s="173">
        <v>795430.3</v>
      </c>
      <c r="G91" s="172">
        <v>1128</v>
      </c>
      <c r="H91" s="174">
        <v>688144.7</v>
      </c>
      <c r="I91" s="81">
        <f t="shared" si="43"/>
        <v>3924</v>
      </c>
      <c r="J91" s="82">
        <f t="shared" si="43"/>
        <v>550217.90200000047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3466.7</v>
      </c>
      <c r="D92" s="78">
        <v>723488.25</v>
      </c>
      <c r="E92" s="172">
        <v>3735</v>
      </c>
      <c r="F92" s="173">
        <v>591824</v>
      </c>
      <c r="G92" s="172">
        <v>3523</v>
      </c>
      <c r="H92" s="174">
        <v>475175</v>
      </c>
      <c r="I92" s="81">
        <f t="shared" si="43"/>
        <v>3678.7</v>
      </c>
      <c r="J92" s="82">
        <f t="shared" si="43"/>
        <v>840137.25</v>
      </c>
      <c r="K92" s="2"/>
      <c r="L92" s="29">
        <v>25</v>
      </c>
      <c r="M92" s="12" t="s">
        <v>41</v>
      </c>
      <c r="N92" s="30">
        <v>2487</v>
      </c>
      <c r="O92" s="31">
        <v>932625</v>
      </c>
      <c r="P92" s="172">
        <v>1208</v>
      </c>
      <c r="Q92" s="173">
        <v>453000</v>
      </c>
      <c r="R92" s="172">
        <v>1056</v>
      </c>
      <c r="S92" s="174">
        <v>396000</v>
      </c>
      <c r="T92" s="32">
        <f t="shared" si="44"/>
        <v>2639</v>
      </c>
      <c r="U92" s="48">
        <f t="shared" si="44"/>
        <v>989625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4370</v>
      </c>
      <c r="D93" s="78">
        <v>1037146.9999999995</v>
      </c>
      <c r="E93" s="172">
        <v>3819</v>
      </c>
      <c r="F93" s="173">
        <v>1235415.1000000001</v>
      </c>
      <c r="G93" s="172">
        <v>3714</v>
      </c>
      <c r="H93" s="174">
        <v>1169030.5</v>
      </c>
      <c r="I93" s="81">
        <f t="shared" si="43"/>
        <v>4475</v>
      </c>
      <c r="J93" s="82">
        <f t="shared" si="43"/>
        <v>1103531.5999999996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45464.3</v>
      </c>
      <c r="D94" s="78">
        <v>7304181.7028999981</v>
      </c>
      <c r="E94" s="172">
        <v>16457</v>
      </c>
      <c r="F94" s="173">
        <v>2925170.6999999997</v>
      </c>
      <c r="G94" s="172">
        <v>17059</v>
      </c>
      <c r="H94" s="174">
        <v>3016352.6</v>
      </c>
      <c r="I94" s="81">
        <f t="shared" si="43"/>
        <v>44862.3</v>
      </c>
      <c r="J94" s="82">
        <f t="shared" si="43"/>
        <v>7212999.8028999977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363</v>
      </c>
      <c r="D95" s="78">
        <v>187797</v>
      </c>
      <c r="E95" s="172">
        <v>19</v>
      </c>
      <c r="F95" s="173">
        <v>54145</v>
      </c>
      <c r="G95" s="172">
        <v>38</v>
      </c>
      <c r="H95" s="174">
        <v>57320</v>
      </c>
      <c r="I95" s="81">
        <f t="shared" si="43"/>
        <v>344</v>
      </c>
      <c r="J95" s="82">
        <f t="shared" si="43"/>
        <v>184622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13044</v>
      </c>
      <c r="D96" s="78">
        <v>4031256.7727000006</v>
      </c>
      <c r="E96" s="172">
        <v>6503</v>
      </c>
      <c r="F96" s="173">
        <v>1680829.2</v>
      </c>
      <c r="G96" s="172">
        <v>6366</v>
      </c>
      <c r="H96" s="174">
        <v>1646351.4</v>
      </c>
      <c r="I96" s="81">
        <f t="shared" si="43"/>
        <v>13181</v>
      </c>
      <c r="J96" s="82">
        <f t="shared" si="43"/>
        <v>4065734.5727000008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218</v>
      </c>
      <c r="D97" s="78">
        <v>377963</v>
      </c>
      <c r="E97" s="172">
        <v>89</v>
      </c>
      <c r="F97" s="173">
        <v>72009</v>
      </c>
      <c r="G97" s="172">
        <v>16</v>
      </c>
      <c r="H97" s="174">
        <v>15920</v>
      </c>
      <c r="I97" s="81">
        <f t="shared" si="43"/>
        <v>291</v>
      </c>
      <c r="J97" s="82">
        <f t="shared" si="43"/>
        <v>434052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66</v>
      </c>
      <c r="D99" s="78">
        <v>8605</v>
      </c>
      <c r="E99" s="172">
        <v>61</v>
      </c>
      <c r="F99" s="173">
        <v>8100</v>
      </c>
      <c r="G99" s="172">
        <v>63</v>
      </c>
      <c r="H99" s="174">
        <v>8450</v>
      </c>
      <c r="I99" s="81">
        <f t="shared" si="43"/>
        <v>64</v>
      </c>
      <c r="J99" s="82">
        <f t="shared" si="43"/>
        <v>8255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30437</v>
      </c>
      <c r="D100" s="78">
        <v>2409316</v>
      </c>
      <c r="E100" s="172">
        <v>20170</v>
      </c>
      <c r="F100" s="173">
        <v>5275916</v>
      </c>
      <c r="G100" s="172">
        <v>21088</v>
      </c>
      <c r="H100" s="174">
        <v>5541202</v>
      </c>
      <c r="I100" s="81">
        <f t="shared" si="43"/>
        <v>29519</v>
      </c>
      <c r="J100" s="82">
        <f t="shared" si="43"/>
        <v>2144030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6459.2000000000007</v>
      </c>
      <c r="D101" s="78">
        <v>662264.19999999972</v>
      </c>
      <c r="E101" s="172">
        <v>18959</v>
      </c>
      <c r="F101" s="173">
        <v>1678749.6</v>
      </c>
      <c r="G101" s="172">
        <v>18988</v>
      </c>
      <c r="H101" s="174">
        <v>1729161.4</v>
      </c>
      <c r="I101" s="81">
        <f t="shared" si="43"/>
        <v>6430.2000000000007</v>
      </c>
      <c r="J101" s="82">
        <f t="shared" si="43"/>
        <v>611852.39999999991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38.299999999999997</v>
      </c>
      <c r="D102" s="78">
        <v>49512</v>
      </c>
      <c r="E102" s="172">
        <v>11</v>
      </c>
      <c r="F102" s="173">
        <v>12603</v>
      </c>
      <c r="G102" s="172">
        <v>14</v>
      </c>
      <c r="H102" s="174">
        <v>17705</v>
      </c>
      <c r="I102" s="77">
        <f t="shared" si="43"/>
        <v>35.299999999999997</v>
      </c>
      <c r="J102" s="78">
        <f t="shared" si="43"/>
        <v>44410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815</v>
      </c>
      <c r="D103" s="78">
        <v>413975</v>
      </c>
      <c r="E103" s="172">
        <v>1539</v>
      </c>
      <c r="F103" s="173">
        <v>252011</v>
      </c>
      <c r="G103" s="172">
        <v>1443</v>
      </c>
      <c r="H103" s="174">
        <v>261105</v>
      </c>
      <c r="I103" s="77">
        <f t="shared" si="43"/>
        <v>911</v>
      </c>
      <c r="J103" s="78">
        <f t="shared" si="43"/>
        <v>404881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1763</v>
      </c>
      <c r="D104" s="78">
        <v>1103701.2790697678</v>
      </c>
      <c r="E104" s="172">
        <v>1288</v>
      </c>
      <c r="F104" s="173">
        <v>929663.81395348837</v>
      </c>
      <c r="G104" s="172">
        <v>1482</v>
      </c>
      <c r="H104" s="174">
        <v>1085291.9767441861</v>
      </c>
      <c r="I104" s="77">
        <f t="shared" si="43"/>
        <v>1569</v>
      </c>
      <c r="J104" s="78">
        <f t="shared" si="43"/>
        <v>948073.11627907003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15670.999999999996</v>
      </c>
      <c r="D105" s="78">
        <v>3188283.4580419576</v>
      </c>
      <c r="E105" s="172">
        <v>18337.099999999999</v>
      </c>
      <c r="F105" s="173">
        <v>981757.994965035</v>
      </c>
      <c r="G105" s="172">
        <v>18193.5</v>
      </c>
      <c r="H105" s="174">
        <v>950294.99832167837</v>
      </c>
      <c r="I105" s="81">
        <f t="shared" si="43"/>
        <v>15814.599999999991</v>
      </c>
      <c r="J105" s="82">
        <f t="shared" si="43"/>
        <v>3219746.4546853141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7096.2566999999999</v>
      </c>
      <c r="D107" s="147">
        <v>1141027</v>
      </c>
      <c r="E107" s="176">
        <v>5004.2460000000001</v>
      </c>
      <c r="F107" s="177">
        <v>600939</v>
      </c>
      <c r="G107" s="176">
        <v>4942.3960000000006</v>
      </c>
      <c r="H107" s="178">
        <v>569790</v>
      </c>
      <c r="I107" s="85">
        <f t="shared" si="43"/>
        <v>7158.1067000000003</v>
      </c>
      <c r="J107" s="148">
        <f t="shared" si="43"/>
        <v>1172176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161744.6637</v>
      </c>
      <c r="D108" s="150">
        <f t="shared" ref="D108:J108" si="45">SUM(D68:D107)</f>
        <v>31405814.683893543</v>
      </c>
      <c r="E108" s="149">
        <f>SUM(E68:E107)</f>
        <v>168982.37100000001</v>
      </c>
      <c r="F108" s="150">
        <f t="shared" si="45"/>
        <v>24339221.799827617</v>
      </c>
      <c r="G108" s="151">
        <f t="shared" si="45"/>
        <v>169337.65000000002</v>
      </c>
      <c r="H108" s="150">
        <f t="shared" si="45"/>
        <v>25342655.702338591</v>
      </c>
      <c r="I108" s="151">
        <f t="shared" si="45"/>
        <v>161389.3847</v>
      </c>
      <c r="J108" s="135">
        <f t="shared" si="45"/>
        <v>30402380.781382564</v>
      </c>
      <c r="K108" s="2"/>
      <c r="L108" s="217" t="s">
        <v>57</v>
      </c>
      <c r="M108" s="218"/>
      <c r="N108" s="37">
        <f t="shared" ref="N108:S108" si="46">SUM(N68:N107)</f>
        <v>2617.3719999999998</v>
      </c>
      <c r="O108" s="35">
        <f t="shared" si="46"/>
        <v>959370</v>
      </c>
      <c r="P108" s="38">
        <f t="shared" si="46"/>
        <v>1267.32</v>
      </c>
      <c r="Q108" s="53">
        <f t="shared" si="46"/>
        <v>472550</v>
      </c>
      <c r="R108" s="36">
        <f t="shared" si="46"/>
        <v>1115.088</v>
      </c>
      <c r="S108" s="53">
        <f t="shared" si="46"/>
        <v>414100</v>
      </c>
      <c r="T108" s="36">
        <f>SUM(T68:T107)</f>
        <v>2769.6039999999998</v>
      </c>
      <c r="U108" s="35">
        <f>SUM(U68:U107)</f>
        <v>1017820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128664.38869999998</v>
      </c>
      <c r="D109" s="163">
        <v>29559293.004764903</v>
      </c>
      <c r="E109" s="162">
        <v>77147.345000000001</v>
      </c>
      <c r="F109" s="164">
        <v>22671686.695771668</v>
      </c>
      <c r="G109" s="165">
        <v>78148.206000000006</v>
      </c>
      <c r="H109" s="166">
        <v>21723860.914799154</v>
      </c>
      <c r="I109" s="167">
        <v>127663.52769999999</v>
      </c>
      <c r="J109" s="168">
        <v>30507118.785737421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125.71051347947689</v>
      </c>
      <c r="D110" s="95">
        <f t="shared" ref="D110:J110" si="47">+D108/D109*100</f>
        <v>106.24683979698359</v>
      </c>
      <c r="E110" s="94">
        <f t="shared" si="47"/>
        <v>219.03847890034322</v>
      </c>
      <c r="F110" s="95">
        <f t="shared" si="47"/>
        <v>107.35514356047867</v>
      </c>
      <c r="G110" s="96">
        <f t="shared" si="47"/>
        <v>216.68782774104884</v>
      </c>
      <c r="H110" s="95">
        <f t="shared" si="47"/>
        <v>116.65815667726989</v>
      </c>
      <c r="I110" s="97">
        <f t="shared" si="47"/>
        <v>126.417769904693</v>
      </c>
      <c r="J110" s="98">
        <f t="shared" si="47"/>
        <v>99.656676839623998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7年 11月分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7年 11月分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578</v>
      </c>
      <c r="D128" s="129">
        <v>35311</v>
      </c>
      <c r="E128" s="172">
        <v>781</v>
      </c>
      <c r="F128" s="173">
        <v>46670</v>
      </c>
      <c r="G128" s="172">
        <v>819</v>
      </c>
      <c r="H128" s="174">
        <v>49487</v>
      </c>
      <c r="I128" s="126">
        <f t="shared" ref="I128:J166" si="48">+C128+E128-G128</f>
        <v>540</v>
      </c>
      <c r="J128" s="129">
        <f t="shared" si="48"/>
        <v>32494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578</v>
      </c>
      <c r="D167" s="135">
        <f t="shared" si="50"/>
        <v>35311</v>
      </c>
      <c r="E167" s="134">
        <f t="shared" si="50"/>
        <v>781</v>
      </c>
      <c r="F167" s="135">
        <f t="shared" si="50"/>
        <v>46670</v>
      </c>
      <c r="G167" s="134">
        <f t="shared" si="50"/>
        <v>819</v>
      </c>
      <c r="H167" s="135">
        <f t="shared" si="50"/>
        <v>49487</v>
      </c>
      <c r="I167" s="134">
        <f t="shared" si="50"/>
        <v>540</v>
      </c>
      <c r="J167" s="135">
        <f t="shared" si="50"/>
        <v>32494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Hirose Kazuo(広瀬 和夫)</cp:lastModifiedBy>
  <cp:lastPrinted>2022-03-17T08:11:10Z</cp:lastPrinted>
  <dcterms:created xsi:type="dcterms:W3CDTF">2021-02-23T02:36:29Z</dcterms:created>
  <dcterms:modified xsi:type="dcterms:W3CDTF">2026-02-17T06:31:47Z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