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.2引継\作成帳票\[Ｃ][Ｄ][Ｆ] 石倉協倉庫協会ＨＰ掲載帳票　2020.12～\"/>
    </mc:Choice>
  </mc:AlternateContent>
  <xr:revisionPtr revIDLastSave="0" documentId="13_ncr:1_{64796FC7-C6FF-4D8D-9754-D1FCDEF6F37B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1" l="1"/>
  <c r="G20" i="1"/>
  <c r="K20" i="1" s="1"/>
  <c r="G19" i="1"/>
  <c r="O19" i="1" s="1"/>
  <c r="G16" i="1"/>
  <c r="O16" i="1" s="1"/>
  <c r="K11" i="1"/>
  <c r="K10" i="1"/>
  <c r="I9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<sst xmlns="http://schemas.openxmlformats.org/spreadsheetml/2006/main" count="51" uniqueCount="34">
  <si>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</si>
  <si>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</si>
  <si>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</si>
  <si>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</si>
  <si>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</si>
  <si>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</si>
  <si>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</si>
  <si>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</si>
  <si>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</si>
  <si>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</si>
  <si>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</si>
  <si>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</si>
  <si>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</si>
  <si>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</si>
  <si>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</si>
  <si>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</si>
  <si>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</si>
  <si>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</si>
  <si>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</si>
  <si>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</si>
  <si>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</si>
  <si>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</si>
  <si>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</si>
  <si>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</si>
  <si>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</si>
  <si>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</si>
  <si>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</si>
  <si>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</si>
  <si>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</si>
  <si>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</si>
  <si>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令和３年　１月末現在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</si>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</sst>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7" fillId="0" borderId="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A4" sqref="A4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5" t="s">
        <v>33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7" t="s">
        <v>30</v>
      </c>
      <c r="C5" s="37"/>
      <c r="D5" s="37"/>
      <c r="E5" s="37"/>
      <c r="F5" s="3"/>
      <c r="G5" s="2"/>
      <c r="H5" s="2"/>
      <c r="I5" s="2"/>
      <c r="J5" s="2"/>
      <c r="K5" s="2"/>
      <c r="L5" s="2"/>
      <c r="M5" s="2"/>
      <c r="N5" s="38" t="s">
        <v>0</v>
      </c>
      <c r="O5" s="38"/>
      <c r="P5" s="38"/>
    </row>
    <row r="6" spans="2:22" x14ac:dyDescent="0.4">
      <c r="N6" s="39" t="s">
        <v>1</v>
      </c>
      <c r="O6" s="39"/>
      <c r="P6" s="39"/>
    </row>
    <row r="7" spans="2:22" ht="19.5" x14ac:dyDescent="0.4">
      <c r="B7" s="40" t="s">
        <v>2</v>
      </c>
      <c r="C7" s="41"/>
      <c r="D7" s="44" t="s">
        <v>3</v>
      </c>
      <c r="E7" s="45"/>
      <c r="F7" s="45"/>
      <c r="G7" s="46"/>
      <c r="H7" s="4"/>
      <c r="I7" s="47" t="s">
        <v>4</v>
      </c>
      <c r="J7" s="44"/>
      <c r="K7" s="44"/>
      <c r="L7" s="48"/>
      <c r="M7" s="5"/>
      <c r="N7" s="47" t="s">
        <v>5</v>
      </c>
      <c r="O7" s="49"/>
      <c r="P7" s="50"/>
      <c r="Q7" s="6"/>
    </row>
    <row r="8" spans="2:22" ht="19.5" x14ac:dyDescent="0.4">
      <c r="B8" s="42"/>
      <c r="C8" s="43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f>140289+910</f>
        <v>141199</v>
      </c>
      <c r="J9" s="14">
        <v>6202</v>
      </c>
      <c r="K9" s="14">
        <f>G9-I9-J9</f>
        <v>80616</v>
      </c>
      <c r="L9" s="16">
        <f>(I9+J9)/G9*100</f>
        <v>64.644741400860468</v>
      </c>
      <c r="M9" s="17"/>
      <c r="N9" s="14">
        <v>230442</v>
      </c>
      <c r="O9" s="14">
        <f t="shared" ref="O9:O20" si="0">G9-N9</f>
        <v>-2425</v>
      </c>
      <c r="P9" s="16">
        <f>G9/N9*100</f>
        <v>98.947674469063799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31</v>
      </c>
      <c r="M10" s="17"/>
      <c r="N10" s="14">
        <v>0</v>
      </c>
      <c r="O10" s="14">
        <f t="shared" si="0"/>
        <v>0</v>
      </c>
      <c r="P10" s="16" t="s">
        <v>31</v>
      </c>
      <c r="Q10" s="18"/>
    </row>
    <row r="11" spans="2:22" ht="19.5" x14ac:dyDescent="0.4">
      <c r="B11" s="31" t="s">
        <v>20</v>
      </c>
      <c r="C11" s="32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31</v>
      </c>
      <c r="M11" s="17"/>
      <c r="N11" s="14">
        <v>0</v>
      </c>
      <c r="O11" s="14">
        <f t="shared" si="0"/>
        <v>0</v>
      </c>
      <c r="P11" s="16" t="s">
        <v>31</v>
      </c>
      <c r="Q11" s="18"/>
    </row>
    <row r="12" spans="2:22" ht="19.5" x14ac:dyDescent="0.4">
      <c r="B12" s="47" t="s">
        <v>32</v>
      </c>
      <c r="C12" s="48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141199</v>
      </c>
      <c r="J12" s="14">
        <f>SUM(J9:J11)</f>
        <v>6202</v>
      </c>
      <c r="K12" s="14">
        <f>SUM(K9:K11)</f>
        <v>80616</v>
      </c>
      <c r="L12" s="16">
        <f>(I12+J12)/G12*100</f>
        <v>64.644741400860468</v>
      </c>
      <c r="M12" s="17"/>
      <c r="N12" s="14">
        <f>SUM(N9:N11)</f>
        <v>230442</v>
      </c>
      <c r="O12" s="14">
        <f t="shared" si="0"/>
        <v>-2425</v>
      </c>
      <c r="P12" s="16">
        <f>G12/N12*100</f>
        <v>98.947674469063799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31" t="s">
        <v>21</v>
      </c>
      <c r="C14" s="33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5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31</v>
      </c>
      <c r="M16" s="17"/>
      <c r="N16" s="14">
        <v>0</v>
      </c>
      <c r="O16" s="14">
        <f t="shared" si="0"/>
        <v>0</v>
      </c>
      <c r="P16" s="16" t="s">
        <v>31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4" t="s">
        <v>27</v>
      </c>
      <c r="C18" s="34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411</v>
      </c>
      <c r="J18" s="14">
        <v>580</v>
      </c>
      <c r="K18" s="14">
        <f>G18-I18-J18</f>
        <v>831</v>
      </c>
      <c r="L18" s="16">
        <f>(I18+J18)/G18*100</f>
        <v>54.390779363336996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4" t="s">
        <v>28</v>
      </c>
      <c r="C19" s="34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31</v>
      </c>
      <c r="M19" s="17"/>
      <c r="N19" s="14">
        <v>0</v>
      </c>
      <c r="O19" s="14">
        <f t="shared" si="0"/>
        <v>0</v>
      </c>
      <c r="P19" s="16" t="s">
        <v>31</v>
      </c>
      <c r="Q19" s="18"/>
    </row>
    <row r="20" spans="2:17" ht="19.5" x14ac:dyDescent="0.4">
      <c r="B20" s="34" t="s">
        <v>29</v>
      </c>
      <c r="C20" s="34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31</v>
      </c>
      <c r="M20" s="17"/>
      <c r="N20" s="14">
        <v>0</v>
      </c>
      <c r="O20" s="14">
        <f t="shared" si="0"/>
        <v>0</v>
      </c>
      <c r="P20" s="16" t="s">
        <v>31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2021-02-23T02:49:29Z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