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0.12以降の「倉庫実績」\作成帳票\石倉協倉庫協会ＨＰ掲載帳票　2020.12～\"/>
    </mc:Choice>
  </mc:AlternateContent>
  <xr:revisionPtr revIDLastSave="0" documentId="13_ncr:1_{728BD538-943D-410E-BCC7-20E0E43AA85A}" xr6:coauthVersionLast="36" xr6:coauthVersionMax="36" xr10:uidLastSave="{00000000-0000-0000-0000-000000000000}"/>
  <bookViews>
    <workbookView xWindow="0" yWindow="0" windowWidth="20490" windowHeight="7455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L15" i="1" l="1"/>
  <c r="G20" i="1"/>
  <c r="K20" i="1" s="1"/>
  <c r="G19" i="1"/>
  <c r="O19" i="1" s="1"/>
  <c r="G16" i="1"/>
  <c r="O16" i="1" s="1"/>
  <c r="K11" i="1"/>
  <c r="K10" i="1"/>
  <c r="O20" i="1" l="1"/>
  <c r="K19" i="1"/>
  <c r="G18" i="1"/>
  <c r="O18" i="1" s="1"/>
  <c r="K16" i="1"/>
  <c r="G15" i="1"/>
  <c r="K15" i="1" s="1"/>
  <c r="G14" i="1"/>
  <c r="L14" i="1" s="1"/>
  <c r="N12" i="1"/>
  <c r="J12" i="1"/>
  <c r="I12" i="1"/>
  <c r="F12" i="1"/>
  <c r="E12" i="1"/>
  <c r="G11" i="1"/>
  <c r="O11" i="1" s="1"/>
  <c r="G10" i="1"/>
  <c r="O10" i="1" s="1"/>
  <c r="G9" i="1"/>
  <c r="K9" i="1" s="1"/>
  <c r="K12" i="1" s="1"/>
  <c r="P18" i="1" l="1"/>
  <c r="O15" i="1"/>
  <c r="O9" i="1"/>
  <c r="G12" i="1"/>
  <c r="O12" i="1" s="1"/>
  <c r="L9" i="1"/>
  <c r="P12" i="1"/>
  <c r="L12" i="1"/>
  <c r="P9" i="1"/>
  <c r="K14" i="1"/>
  <c r="P15" i="1"/>
  <c r="O14" i="1"/>
  <c r="P14" i="1"/>
  <c r="K18" i="1"/>
  <c r="L18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<sst xmlns="http://schemas.openxmlformats.org/spreadsheetml/2006/main" count="51" uniqueCount="34">
  <si>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</si>
  <si>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</si>
  <si>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</si>
  <si>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</si>
  <si>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</si>
  <si>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</si>
  <si>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</si>
  <si>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</si>
  <si>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</si>
  <si>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</si>
  <si>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</si>
  <si>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</si>
  <si>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</si>
  <si>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</si>
  <si>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</si>
  <si>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</si>
  <si>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</si>
  <si>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</si>
  <si>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</si>
  <si>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</si>
  <si>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</si>
  <si>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</si>
  <si>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</si>
  <si>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</si>
  <si>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</si>
  <si>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</si>
  <si>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</si>
  <si>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</si>
  <si>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</si>
  <si>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</si>
  <si>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</si>
  <si>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</si>
  <si>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</si>
  <si>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令和３年　８月末現在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</si>
</sst>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I21" sqref="I21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198043</v>
      </c>
      <c r="F9" s="14">
        <v>29974</v>
      </c>
      <c r="G9" s="14">
        <f>E9+F9</f>
        <v>228017</v>
      </c>
      <c r="H9" s="15"/>
      <c r="I9" s="14">
        <v>145947</v>
      </c>
      <c r="J9" s="14">
        <f>6169+910</f>
        <v>7079</v>
      </c>
      <c r="K9" s="14">
        <f>G9-I9-J9</f>
        <v>74991</v>
      </c>
      <c r="L9" s="16">
        <f>(I9+J9)/G9*100</f>
        <v>67.11166272690194</v>
      </c>
      <c r="M9" s="17"/>
      <c r="N9" s="14">
        <v>229014</v>
      </c>
      <c r="O9" s="14">
        <f t="shared" ref="O9:O20" si="0">G9-N9</f>
        <v>-997</v>
      </c>
      <c r="P9" s="16">
        <f>G9/N9*100</f>
        <v>99.564655435912215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198043</v>
      </c>
      <c r="F12" s="14">
        <f>SUM(F9:F11)</f>
        <v>29974</v>
      </c>
      <c r="G12" s="14">
        <f t="shared" si="1"/>
        <v>228017</v>
      </c>
      <c r="H12" s="15"/>
      <c r="I12" s="14">
        <f>SUM(I9:I11)</f>
        <v>145947</v>
      </c>
      <c r="J12" s="14">
        <f>SUM(J9:J11)</f>
        <v>7079</v>
      </c>
      <c r="K12" s="14">
        <f>SUM(K9:K11)</f>
        <v>74991</v>
      </c>
      <c r="L12" s="16">
        <f>(I12+J12)/G12*100</f>
        <v>67.11166272690194</v>
      </c>
      <c r="M12" s="17"/>
      <c r="N12" s="14">
        <f>SUM(N9:N11)</f>
        <v>229014</v>
      </c>
      <c r="O12" s="14">
        <f t="shared" si="0"/>
        <v>-997</v>
      </c>
      <c r="P12" s="16">
        <f>G12/N12*100</f>
        <v>99.564655435912215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2764</v>
      </c>
      <c r="J15" s="14">
        <v>605</v>
      </c>
      <c r="K15" s="14">
        <f>G15-I15-J15</f>
        <v>1084</v>
      </c>
      <c r="L15" s="16">
        <f>(I15+J15)/G15*100</f>
        <v>75.656860543453845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purl.org/dc/terms/"/>
    <ds:schemaRef ds:uri="c3030cf6-45c5-4e2e-bb5a-6ec5f8f111e1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14c66759-5890-4b74-a728-bc915c98a81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2021-08-24T09:01:46Z</cp:lastPrinted>
  <dcterms:created xsi:type="dcterms:W3CDTF">2021-02-23T02:34:28Z</dcterms:created>
  <dcterms:modified xsi:type="dcterms:W3CDTF">2021-09-27T07:50:16Z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