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B9D20996-F728-4505-857D-EE750FE5CFA3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<sst xmlns="http://schemas.openxmlformats.org/spreadsheetml/2006/main" count="385" uniqueCount="88">
  <si>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</si>
  <si>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</si>
  <si>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</si>
  <si>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</si>
  <si>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</si>
  <si>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</si>
  <si>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</si>
  <si>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</si>
  <si>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</si>
  <si>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</si>
  <si>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</si>
  <si>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</si>
  <si>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</si>
  <si>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</si>
  <si>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</si>
  <si>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</si>
  <si>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</si>
  <si>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</si>
  <si>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</si>
  <si>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</si>
  <si>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</si>
  <si>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</si>
  <si>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</si>
  <si>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</si>
  <si>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</si>
  <si>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</si>
  <si>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</si>
  <si>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</si>
  <si>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</si>
  <si>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</si>
  <si>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</si>
  <si>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</si>
  <si>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</si>
  <si>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</si>
  <si>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</si>
  <si>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</si>
  <si>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</si>
  <si>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</si>
  <si>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</si>
  <si>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</si>
  <si>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</si>
  <si>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</si>
  <si>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</si>
  <si>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</si>
  <si>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</si>
  <si>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</si>
  <si>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</si>
  <si>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</si>
  <si>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</si>
  <si>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</si>
  <si>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</si>
  <si>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</si>
  <si>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</si>
  <si>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</si>
  <si>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</si>
  <si>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</si>
  <si>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</si>
  <si>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</si>
  <si>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</si>
  <si>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</si>
  <si>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</si>
  <si>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</si>
  <si>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</si>
  <si>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</si>
  <si>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</si>
  <si>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</si>
  <si>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</si>
  <si>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</si>
  <si>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</si>
  <si>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</si>
  <si>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</si>
  <si>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</si>
  <si>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</si>
  <si>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</si>
  <si>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</si>
  <si>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</si>
  <si>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</si>
  <si>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</si>
  <si>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</si>
  <si>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</si>
  <si>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</si>
  <si>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</si>
  <si>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</si>
  <si>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</si>
  <si>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</si>
  <si>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</si>
  <si>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</si>
  <si>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8年 2月分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</si>
</sst>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E68" sqref="E68:H107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1639.9</v>
      </c>
      <c r="D10" s="71">
        <f t="shared" ref="D10:H10" si="0">+D68+O68+D127+O127</f>
        <v>413505.39999999997</v>
      </c>
      <c r="E10" s="72">
        <f t="shared" si="0"/>
        <v>70</v>
      </c>
      <c r="F10" s="73">
        <f t="shared" si="0"/>
        <v>16000</v>
      </c>
      <c r="G10" s="70">
        <f t="shared" si="0"/>
        <v>294</v>
      </c>
      <c r="H10" s="74">
        <f t="shared" si="0"/>
        <v>78518.2</v>
      </c>
      <c r="I10" s="70">
        <f>+C10+E10-G10</f>
        <v>1415.9</v>
      </c>
      <c r="J10" s="136">
        <f>+D10+F10-H10</f>
        <v>350987.19999999995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613</v>
      </c>
      <c r="D11" s="78">
        <f t="shared" si="1"/>
        <v>39202</v>
      </c>
      <c r="E11" s="79">
        <f t="shared" si="1"/>
        <v>672</v>
      </c>
      <c r="F11" s="80">
        <f t="shared" si="1"/>
        <v>42130</v>
      </c>
      <c r="G11" s="81">
        <f t="shared" si="1"/>
        <v>694</v>
      </c>
      <c r="H11" s="80">
        <f t="shared" si="1"/>
        <v>43733</v>
      </c>
      <c r="I11" s="81">
        <f t="shared" ref="I11:J49" si="2">+C11+E11-G11</f>
        <v>591</v>
      </c>
      <c r="J11" s="137">
        <f t="shared" si="2"/>
        <v>37599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1525.6190000000001</v>
      </c>
      <c r="D22" s="78">
        <f t="shared" si="13"/>
        <v>630445</v>
      </c>
      <c r="E22" s="79">
        <f t="shared" si="13"/>
        <v>872</v>
      </c>
      <c r="F22" s="80">
        <f t="shared" si="13"/>
        <v>293589</v>
      </c>
      <c r="G22" s="77">
        <f t="shared" si="13"/>
        <v>883</v>
      </c>
      <c r="H22" s="80">
        <f t="shared" si="13"/>
        <v>299457</v>
      </c>
      <c r="I22" s="81">
        <f t="shared" si="2"/>
        <v>1514.6190000000001</v>
      </c>
      <c r="J22" s="137">
        <f t="shared" si="2"/>
        <v>624577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204.48399999999987</v>
      </c>
      <c r="D23" s="78">
        <f t="shared" si="14"/>
        <v>114800</v>
      </c>
      <c r="E23" s="79">
        <f t="shared" si="14"/>
        <v>168.77799999999999</v>
      </c>
      <c r="F23" s="80">
        <f t="shared" si="14"/>
        <v>88200</v>
      </c>
      <c r="G23" s="77">
        <f t="shared" si="14"/>
        <v>170.251</v>
      </c>
      <c r="H23" s="80">
        <f t="shared" si="14"/>
        <v>90400</v>
      </c>
      <c r="I23" s="81">
        <f t="shared" si="2"/>
        <v>203.01099999999983</v>
      </c>
      <c r="J23" s="137">
        <f t="shared" si="2"/>
        <v>112600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1090</v>
      </c>
      <c r="D24" s="78">
        <f t="shared" si="15"/>
        <v>647567.69999999995</v>
      </c>
      <c r="E24" s="79">
        <f t="shared" si="15"/>
        <v>289</v>
      </c>
      <c r="F24" s="80">
        <f t="shared" si="15"/>
        <v>475458</v>
      </c>
      <c r="G24" s="77">
        <f t="shared" si="15"/>
        <v>308</v>
      </c>
      <c r="H24" s="80">
        <f t="shared" si="15"/>
        <v>470984</v>
      </c>
      <c r="I24" s="81">
        <f t="shared" si="2"/>
        <v>1071</v>
      </c>
      <c r="J24" s="137">
        <f t="shared" si="2"/>
        <v>652041.69999999995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994.5</v>
      </c>
      <c r="D25" s="78">
        <f t="shared" si="16"/>
        <v>984373.20000000019</v>
      </c>
      <c r="E25" s="79">
        <f t="shared" si="16"/>
        <v>946</v>
      </c>
      <c r="F25" s="80">
        <f t="shared" si="16"/>
        <v>829635</v>
      </c>
      <c r="G25" s="77">
        <f t="shared" si="16"/>
        <v>931</v>
      </c>
      <c r="H25" s="80">
        <f t="shared" si="16"/>
        <v>790454</v>
      </c>
      <c r="I25" s="81">
        <f t="shared" si="2"/>
        <v>1009.5</v>
      </c>
      <c r="J25" s="137">
        <f t="shared" si="2"/>
        <v>1023554.2000000002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2979.8000000000011</v>
      </c>
      <c r="D26" s="78">
        <f t="shared" si="17"/>
        <v>346828.56363636383</v>
      </c>
      <c r="E26" s="79">
        <f t="shared" si="17"/>
        <v>4875.8999999999996</v>
      </c>
      <c r="F26" s="80">
        <f t="shared" si="17"/>
        <v>326238.43636363634</v>
      </c>
      <c r="G26" s="77">
        <f t="shared" si="17"/>
        <v>5752.9</v>
      </c>
      <c r="H26" s="80">
        <f t="shared" si="17"/>
        <v>336728.9</v>
      </c>
      <c r="I26" s="81">
        <f t="shared" si="2"/>
        <v>2102.8000000000011</v>
      </c>
      <c r="J26" s="137">
        <f t="shared" si="2"/>
        <v>336338.10000000021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88</v>
      </c>
      <c r="D27" s="78">
        <f t="shared" si="18"/>
        <v>64825</v>
      </c>
      <c r="E27" s="79">
        <f t="shared" si="18"/>
        <v>42</v>
      </c>
      <c r="F27" s="80">
        <f t="shared" si="18"/>
        <v>29400</v>
      </c>
      <c r="G27" s="77">
        <f t="shared" si="18"/>
        <v>42</v>
      </c>
      <c r="H27" s="80">
        <f t="shared" si="18"/>
        <v>29330</v>
      </c>
      <c r="I27" s="81">
        <f t="shared" si="2"/>
        <v>88</v>
      </c>
      <c r="J27" s="137">
        <f t="shared" si="2"/>
        <v>64895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4915</v>
      </c>
      <c r="D28" s="78">
        <f t="shared" si="19"/>
        <v>3073740</v>
      </c>
      <c r="E28" s="79">
        <f t="shared" si="19"/>
        <v>1975</v>
      </c>
      <c r="F28" s="80">
        <f t="shared" si="19"/>
        <v>3938196</v>
      </c>
      <c r="G28" s="77">
        <f t="shared" si="19"/>
        <v>1984</v>
      </c>
      <c r="H28" s="80">
        <f t="shared" si="19"/>
        <v>3941019</v>
      </c>
      <c r="I28" s="81">
        <f t="shared" si="2"/>
        <v>4906</v>
      </c>
      <c r="J28" s="137">
        <f t="shared" si="2"/>
        <v>3070917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370.22</v>
      </c>
      <c r="D30" s="78">
        <f t="shared" si="21"/>
        <v>137447</v>
      </c>
      <c r="E30" s="79">
        <f t="shared" si="21"/>
        <v>298.08800000000002</v>
      </c>
      <c r="F30" s="80">
        <f t="shared" si="21"/>
        <v>113827</v>
      </c>
      <c r="G30" s="77">
        <f t="shared" si="21"/>
        <v>306.14</v>
      </c>
      <c r="H30" s="80">
        <f t="shared" si="21"/>
        <v>124104</v>
      </c>
      <c r="I30" s="81">
        <f t="shared" si="2"/>
        <v>362.16800000000001</v>
      </c>
      <c r="J30" s="137">
        <f t="shared" si="2"/>
        <v>127170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3266</v>
      </c>
      <c r="D31" s="78">
        <f t="shared" si="22"/>
        <v>300305</v>
      </c>
      <c r="E31" s="79">
        <f t="shared" si="22"/>
        <v>97</v>
      </c>
      <c r="F31" s="80">
        <f t="shared" si="22"/>
        <v>2578</v>
      </c>
      <c r="G31" s="77">
        <f t="shared" si="22"/>
        <v>925.57</v>
      </c>
      <c r="H31" s="80">
        <f t="shared" si="22"/>
        <v>76926</v>
      </c>
      <c r="I31" s="81">
        <f t="shared" si="2"/>
        <v>2437.4299999999998</v>
      </c>
      <c r="J31" s="137">
        <f t="shared" si="2"/>
        <v>225957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169</v>
      </c>
      <c r="D32" s="78">
        <f t="shared" si="23"/>
        <v>138054.701</v>
      </c>
      <c r="E32" s="79">
        <f t="shared" si="23"/>
        <v>17</v>
      </c>
      <c r="F32" s="80">
        <f t="shared" si="23"/>
        <v>21890</v>
      </c>
      <c r="G32" s="77">
        <f t="shared" si="23"/>
        <v>33</v>
      </c>
      <c r="H32" s="80">
        <f t="shared" si="23"/>
        <v>32099</v>
      </c>
      <c r="I32" s="81">
        <f t="shared" si="2"/>
        <v>153</v>
      </c>
      <c r="J32" s="137">
        <f t="shared" si="2"/>
        <v>127845.701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3803.8</v>
      </c>
      <c r="D33" s="78">
        <f t="shared" si="24"/>
        <v>552870.60200000054</v>
      </c>
      <c r="E33" s="79">
        <f t="shared" si="24"/>
        <v>1125</v>
      </c>
      <c r="F33" s="80">
        <f t="shared" si="24"/>
        <v>194504</v>
      </c>
      <c r="G33" s="77">
        <f t="shared" si="24"/>
        <v>1128.5999999999999</v>
      </c>
      <c r="H33" s="80">
        <f t="shared" si="24"/>
        <v>236715.3</v>
      </c>
      <c r="I33" s="81">
        <f t="shared" si="2"/>
        <v>3800.2000000000003</v>
      </c>
      <c r="J33" s="137">
        <f t="shared" si="2"/>
        <v>510659.30200000055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6127.7479999999996</v>
      </c>
      <c r="D34" s="78">
        <f t="shared" si="25"/>
        <v>1877020.85</v>
      </c>
      <c r="E34" s="79">
        <f t="shared" si="25"/>
        <v>3296.4</v>
      </c>
      <c r="F34" s="80">
        <f t="shared" si="25"/>
        <v>968053.1</v>
      </c>
      <c r="G34" s="77">
        <f t="shared" si="25"/>
        <v>3021.9</v>
      </c>
      <c r="H34" s="80">
        <f t="shared" si="25"/>
        <v>946685.1</v>
      </c>
      <c r="I34" s="81">
        <f t="shared" si="2"/>
        <v>6402.2479999999996</v>
      </c>
      <c r="J34" s="137">
        <f t="shared" si="2"/>
        <v>1898388.85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4138</v>
      </c>
      <c r="D35" s="78">
        <f t="shared" si="26"/>
        <v>1093983.0999999994</v>
      </c>
      <c r="E35" s="83">
        <f t="shared" si="26"/>
        <v>2698</v>
      </c>
      <c r="F35" s="80">
        <f t="shared" si="26"/>
        <v>985353.2</v>
      </c>
      <c r="G35" s="77">
        <f t="shared" si="26"/>
        <v>2647</v>
      </c>
      <c r="H35" s="80">
        <f t="shared" si="26"/>
        <v>991206.7</v>
      </c>
      <c r="I35" s="81">
        <f t="shared" si="2"/>
        <v>4189</v>
      </c>
      <c r="J35" s="137">
        <f t="shared" si="2"/>
        <v>1088129.5999999994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43116.100000000006</v>
      </c>
      <c r="D36" s="78">
        <f t="shared" si="27"/>
        <v>6736178.1028999994</v>
      </c>
      <c r="E36" s="79">
        <f t="shared" si="27"/>
        <v>15912.4</v>
      </c>
      <c r="F36" s="80">
        <f t="shared" si="27"/>
        <v>2621546.2999999998</v>
      </c>
      <c r="G36" s="77">
        <f t="shared" si="27"/>
        <v>15956.1</v>
      </c>
      <c r="H36" s="80">
        <f t="shared" si="27"/>
        <v>2474257.2999999998</v>
      </c>
      <c r="I36" s="81">
        <f t="shared" si="2"/>
        <v>43072.400000000009</v>
      </c>
      <c r="J36" s="137">
        <f t="shared" si="2"/>
        <v>6883467.1028999994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147.10000000000002</v>
      </c>
      <c r="D37" s="78">
        <f t="shared" si="28"/>
        <v>103633</v>
      </c>
      <c r="E37" s="79">
        <f t="shared" si="28"/>
        <v>23</v>
      </c>
      <c r="F37" s="80">
        <f t="shared" si="28"/>
        <v>15390.7</v>
      </c>
      <c r="G37" s="77">
        <f t="shared" si="28"/>
        <v>39.6</v>
      </c>
      <c r="H37" s="80">
        <f t="shared" si="28"/>
        <v>35648.5</v>
      </c>
      <c r="I37" s="81">
        <f t="shared" si="2"/>
        <v>130.50000000000003</v>
      </c>
      <c r="J37" s="137">
        <f t="shared" si="2"/>
        <v>83375.199999999997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13290.3</v>
      </c>
      <c r="D38" s="78">
        <f t="shared" si="29"/>
        <v>4147316.272700001</v>
      </c>
      <c r="E38" s="79">
        <f t="shared" si="29"/>
        <v>6727.1</v>
      </c>
      <c r="F38" s="80">
        <f t="shared" si="29"/>
        <v>1757624.8</v>
      </c>
      <c r="G38" s="77">
        <f t="shared" si="29"/>
        <v>6577.2</v>
      </c>
      <c r="H38" s="80">
        <f t="shared" si="29"/>
        <v>1720564.2</v>
      </c>
      <c r="I38" s="81">
        <f t="shared" si="2"/>
        <v>13440.2</v>
      </c>
      <c r="J38" s="137">
        <f t="shared" si="2"/>
        <v>4184376.8727000011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215</v>
      </c>
      <c r="D39" s="78">
        <f t="shared" si="30"/>
        <v>382186</v>
      </c>
      <c r="E39" s="79">
        <f t="shared" si="30"/>
        <v>45</v>
      </c>
      <c r="F39" s="84">
        <f t="shared" si="30"/>
        <v>36112</v>
      </c>
      <c r="G39" s="77">
        <f t="shared" si="30"/>
        <v>32</v>
      </c>
      <c r="H39" s="80">
        <f t="shared" si="30"/>
        <v>26517</v>
      </c>
      <c r="I39" s="81">
        <f t="shared" si="2"/>
        <v>228</v>
      </c>
      <c r="J39" s="137">
        <f t="shared" si="2"/>
        <v>391781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0</v>
      </c>
      <c r="F40" s="80">
        <f t="shared" si="31"/>
        <v>0</v>
      </c>
      <c r="G40" s="77">
        <f t="shared" si="31"/>
        <v>0</v>
      </c>
      <c r="H40" s="80">
        <f t="shared" si="31"/>
        <v>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63</v>
      </c>
      <c r="D41" s="78">
        <f t="shared" si="32"/>
        <v>8183</v>
      </c>
      <c r="E41" s="79">
        <f t="shared" si="32"/>
        <v>60</v>
      </c>
      <c r="F41" s="80">
        <f t="shared" si="32"/>
        <v>8100</v>
      </c>
      <c r="G41" s="77">
        <f t="shared" si="32"/>
        <v>65</v>
      </c>
      <c r="H41" s="80">
        <f t="shared" si="32"/>
        <v>8700</v>
      </c>
      <c r="I41" s="81">
        <f t="shared" si="2"/>
        <v>58</v>
      </c>
      <c r="J41" s="137">
        <f t="shared" si="2"/>
        <v>7583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30141</v>
      </c>
      <c r="D42" s="78">
        <f t="shared" si="33"/>
        <v>2272153</v>
      </c>
      <c r="E42" s="79">
        <f t="shared" si="33"/>
        <v>21481</v>
      </c>
      <c r="F42" s="80">
        <f t="shared" si="33"/>
        <v>5578669</v>
      </c>
      <c r="G42" s="77">
        <f t="shared" si="33"/>
        <v>21370</v>
      </c>
      <c r="H42" s="80">
        <f t="shared" si="33"/>
        <v>5580405</v>
      </c>
      <c r="I42" s="85">
        <f t="shared" si="2"/>
        <v>30252</v>
      </c>
      <c r="J42" s="137">
        <f t="shared" si="2"/>
        <v>2270417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610.80000000000018</v>
      </c>
      <c r="D43" s="78">
        <f t="shared" si="34"/>
        <v>157888.59999999951</v>
      </c>
      <c r="E43" s="79">
        <f t="shared" si="34"/>
        <v>910.2</v>
      </c>
      <c r="F43" s="80">
        <f t="shared" si="34"/>
        <v>245073.00000000012</v>
      </c>
      <c r="G43" s="77">
        <f t="shared" si="34"/>
        <v>1000.5</v>
      </c>
      <c r="H43" s="80">
        <f t="shared" si="34"/>
        <v>237659.2</v>
      </c>
      <c r="I43" s="77">
        <f t="shared" si="2"/>
        <v>520.50000000000023</v>
      </c>
      <c r="J43" s="137">
        <f t="shared" si="2"/>
        <v>165302.39999999962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31.299999999999997</v>
      </c>
      <c r="D44" s="78">
        <f t="shared" si="35"/>
        <v>36063</v>
      </c>
      <c r="E44" s="79">
        <f t="shared" si="35"/>
        <v>19</v>
      </c>
      <c r="F44" s="80">
        <f t="shared" si="35"/>
        <v>25719</v>
      </c>
      <c r="G44" s="77">
        <f t="shared" si="35"/>
        <v>14</v>
      </c>
      <c r="H44" s="80">
        <f t="shared" si="35"/>
        <v>20177</v>
      </c>
      <c r="I44" s="77">
        <f t="shared" si="2"/>
        <v>36.299999999999997</v>
      </c>
      <c r="J44" s="137">
        <f t="shared" si="2"/>
        <v>41605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904.2</v>
      </c>
      <c r="D45" s="78">
        <f t="shared" si="36"/>
        <v>339971.7</v>
      </c>
      <c r="E45" s="79">
        <f t="shared" si="36"/>
        <v>1114</v>
      </c>
      <c r="F45" s="80">
        <f t="shared" si="36"/>
        <v>136577</v>
      </c>
      <c r="G45" s="77">
        <f t="shared" si="36"/>
        <v>1179</v>
      </c>
      <c r="H45" s="80">
        <f t="shared" si="36"/>
        <v>362697</v>
      </c>
      <c r="I45" s="81">
        <f t="shared" si="2"/>
        <v>839.2</v>
      </c>
      <c r="J45" s="137">
        <f t="shared" si="2"/>
        <v>113851.70000000001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2089.1000000000004</v>
      </c>
      <c r="D46" s="78">
        <f t="shared" si="37"/>
        <v>1334231.5441860468</v>
      </c>
      <c r="E46" s="79">
        <f t="shared" si="37"/>
        <v>1313</v>
      </c>
      <c r="F46" s="80">
        <f t="shared" si="37"/>
        <v>994473.25581395347</v>
      </c>
      <c r="G46" s="77">
        <f t="shared" si="37"/>
        <v>1017</v>
      </c>
      <c r="H46" s="80">
        <f t="shared" si="37"/>
        <v>720010</v>
      </c>
      <c r="I46" s="81">
        <f t="shared" si="2"/>
        <v>2385.1000000000004</v>
      </c>
      <c r="J46" s="137">
        <f t="shared" si="2"/>
        <v>1608694.8000000003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3478.8999999999978</v>
      </c>
      <c r="D47" s="78">
        <f t="shared" si="38"/>
        <v>485915.03448847402</v>
      </c>
      <c r="E47" s="79">
        <f t="shared" si="38"/>
        <v>784.1</v>
      </c>
      <c r="F47" s="80">
        <f t="shared" si="38"/>
        <v>99023.988177748179</v>
      </c>
      <c r="G47" s="77">
        <f t="shared" si="38"/>
        <v>1405.3</v>
      </c>
      <c r="H47" s="80">
        <f t="shared" si="38"/>
        <v>117054.88817774819</v>
      </c>
      <c r="I47" s="81">
        <f t="shared" si="2"/>
        <v>2857.699999999998</v>
      </c>
      <c r="J47" s="137">
        <f t="shared" si="2"/>
        <v>467884.134488474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7094.2531999999983</v>
      </c>
      <c r="D49" s="89">
        <f t="shared" si="40"/>
        <v>1168645</v>
      </c>
      <c r="E49" s="90">
        <f t="shared" si="40"/>
        <v>5341.1260000000002</v>
      </c>
      <c r="F49" s="91">
        <f t="shared" si="40"/>
        <v>590163</v>
      </c>
      <c r="G49" s="88">
        <f t="shared" si="40"/>
        <v>5086.1260000000002</v>
      </c>
      <c r="H49" s="92">
        <f t="shared" si="40"/>
        <v>574534</v>
      </c>
      <c r="I49" s="93">
        <f t="shared" si="2"/>
        <v>7349.2531999999992</v>
      </c>
      <c r="J49" s="138">
        <f t="shared" si="2"/>
        <v>1184274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133293.72420000003</v>
      </c>
      <c r="D50" s="156">
        <f t="shared" si="41"/>
        <v>27626702.370910883</v>
      </c>
      <c r="E50" s="155">
        <f t="shared" si="41"/>
        <v>71294.092000000004</v>
      </c>
      <c r="F50" s="156">
        <f t="shared" si="41"/>
        <v>20464523.780355334</v>
      </c>
      <c r="G50" s="155">
        <f>SUM(G10:G49)</f>
        <v>72985.187000000005</v>
      </c>
      <c r="H50" s="156">
        <f t="shared" si="41"/>
        <v>20397584.288177747</v>
      </c>
      <c r="I50" s="157">
        <f>SUM(I10:I49)</f>
        <v>131602.62920000002</v>
      </c>
      <c r="J50" s="158">
        <f>SUM(J10:J49)</f>
        <v>27693641.863088474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134121</v>
      </c>
      <c r="D51" s="163">
        <v>32570146</v>
      </c>
      <c r="E51" s="162">
        <v>84022</v>
      </c>
      <c r="F51" s="164">
        <v>20607552</v>
      </c>
      <c r="G51" s="165">
        <v>82612</v>
      </c>
      <c r="H51" s="166">
        <v>20405381</v>
      </c>
      <c r="I51" s="167">
        <v>135531</v>
      </c>
      <c r="J51" s="168">
        <v>32772316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99.383186972957276</v>
      </c>
      <c r="D52" s="140">
        <f t="shared" si="42"/>
        <v>84.822163127272702</v>
      </c>
      <c r="E52" s="139">
        <f t="shared" si="42"/>
        <v>84.851695984385046</v>
      </c>
      <c r="F52" s="141">
        <f t="shared" si="42"/>
        <v>99.305942696907096</v>
      </c>
      <c r="G52" s="142">
        <f t="shared" si="42"/>
        <v>88.346955648089875</v>
      </c>
      <c r="H52" s="141">
        <f t="shared" si="42"/>
        <v>99.961790902986564</v>
      </c>
      <c r="I52" s="143">
        <f t="shared" si="42"/>
        <v>97.101496484199203</v>
      </c>
      <c r="J52" s="144">
        <f>J50/J51*100</f>
        <v>84.503157674570431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8年 2月分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8年 2月分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1639.9</v>
      </c>
      <c r="D68" s="71">
        <v>413505.39999999997</v>
      </c>
      <c r="E68" s="169">
        <v>70</v>
      </c>
      <c r="F68" s="170">
        <v>16000</v>
      </c>
      <c r="G68" s="169">
        <v>294</v>
      </c>
      <c r="H68" s="171">
        <v>78518.2</v>
      </c>
      <c r="I68" s="81">
        <f>+C68+E68-G68</f>
        <v>1415.9</v>
      </c>
      <c r="J68" s="152">
        <f>+D68+F68-H68</f>
        <v>350987.19999999995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1525.6190000000001</v>
      </c>
      <c r="D80" s="78">
        <v>630445</v>
      </c>
      <c r="E80" s="172">
        <v>872</v>
      </c>
      <c r="F80" s="173">
        <v>293589</v>
      </c>
      <c r="G80" s="172">
        <v>883</v>
      </c>
      <c r="H80" s="174">
        <v>299457</v>
      </c>
      <c r="I80" s="81">
        <f t="shared" si="43"/>
        <v>1514.6190000000001</v>
      </c>
      <c r="J80" s="82">
        <f t="shared" si="43"/>
        <v>624577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204.48399999999987</v>
      </c>
      <c r="D81" s="78">
        <v>114800</v>
      </c>
      <c r="E81" s="172">
        <v>168.77799999999999</v>
      </c>
      <c r="F81" s="173">
        <v>88200</v>
      </c>
      <c r="G81" s="172">
        <v>170.251</v>
      </c>
      <c r="H81" s="174">
        <v>90400</v>
      </c>
      <c r="I81" s="81">
        <f t="shared" si="43"/>
        <v>203.01099999999983</v>
      </c>
      <c r="J81" s="82">
        <f t="shared" si="43"/>
        <v>112600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1040</v>
      </c>
      <c r="D82" s="78">
        <v>645567.69999999995</v>
      </c>
      <c r="E82" s="172" ph="1">
        <v>239</v>
      </c>
      <c r="F82" s="173">
        <v>474408</v>
      </c>
      <c r="G82" s="172">
        <v>258</v>
      </c>
      <c r="H82" s="174">
        <v>469934</v>
      </c>
      <c r="I82" s="81">
        <f t="shared" si="43"/>
        <v>1021</v>
      </c>
      <c r="J82" s="82">
        <f t="shared" si="43"/>
        <v>650041.69999999995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994.5</v>
      </c>
      <c r="D83" s="78">
        <v>984373.20000000019</v>
      </c>
      <c r="E83" s="172">
        <v>946</v>
      </c>
      <c r="F83" s="173">
        <v>829635</v>
      </c>
      <c r="G83" s="172">
        <v>931</v>
      </c>
      <c r="H83" s="174">
        <v>790454</v>
      </c>
      <c r="I83" s="81">
        <f t="shared" si="43"/>
        <v>1009.5</v>
      </c>
      <c r="J83" s="82">
        <f t="shared" si="43"/>
        <v>1023554.2000000002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2979.8000000000011</v>
      </c>
      <c r="D84" s="78">
        <v>346828.56363636383</v>
      </c>
      <c r="E84" s="172">
        <v>4875.8999999999996</v>
      </c>
      <c r="F84" s="173">
        <v>326238.43636363634</v>
      </c>
      <c r="G84" s="172">
        <v>5752.9</v>
      </c>
      <c r="H84" s="174">
        <v>336728.9</v>
      </c>
      <c r="I84" s="81">
        <f t="shared" si="43"/>
        <v>2102.8000000000011</v>
      </c>
      <c r="J84" s="82">
        <f t="shared" si="43"/>
        <v>336338.10000000021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88</v>
      </c>
      <c r="D85" s="78">
        <v>64825</v>
      </c>
      <c r="E85" s="172">
        <v>42</v>
      </c>
      <c r="F85" s="173">
        <v>29400</v>
      </c>
      <c r="G85" s="172">
        <v>42</v>
      </c>
      <c r="H85" s="174">
        <v>29330</v>
      </c>
      <c r="I85" s="81">
        <f t="shared" si="43"/>
        <v>88</v>
      </c>
      <c r="J85" s="82">
        <f t="shared" si="43"/>
        <v>64895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4915</v>
      </c>
      <c r="D86" s="78">
        <v>3073740</v>
      </c>
      <c r="E86" s="172">
        <v>1975</v>
      </c>
      <c r="F86" s="173">
        <v>3938196</v>
      </c>
      <c r="G86" s="175">
        <v>1984</v>
      </c>
      <c r="H86" s="181">
        <v>3941019</v>
      </c>
      <c r="I86" s="81">
        <f t="shared" si="43"/>
        <v>4906</v>
      </c>
      <c r="J86" s="82">
        <f t="shared" si="43"/>
        <v>3070917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359</v>
      </c>
      <c r="D88" s="78">
        <v>134392</v>
      </c>
      <c r="E88" s="172">
        <v>294</v>
      </c>
      <c r="F88" s="173">
        <v>112727</v>
      </c>
      <c r="G88" s="172">
        <v>302</v>
      </c>
      <c r="H88" s="174">
        <v>122679</v>
      </c>
      <c r="I88" s="81">
        <f t="shared" si="43"/>
        <v>351</v>
      </c>
      <c r="J88" s="82">
        <f t="shared" si="43"/>
        <v>124440</v>
      </c>
      <c r="K88" s="2"/>
      <c r="L88" s="29">
        <v>21</v>
      </c>
      <c r="M88" s="12" t="s">
        <v>37</v>
      </c>
      <c r="N88" s="30">
        <v>11.220000000000004</v>
      </c>
      <c r="O88" s="31">
        <v>3055</v>
      </c>
      <c r="P88" s="172">
        <v>4.0880000000000001</v>
      </c>
      <c r="Q88" s="173">
        <v>1100</v>
      </c>
      <c r="R88" s="172">
        <v>4.1399999999999997</v>
      </c>
      <c r="S88" s="174">
        <v>1425</v>
      </c>
      <c r="T88" s="27">
        <f t="shared" si="44"/>
        <v>11.168000000000003</v>
      </c>
      <c r="U88" s="48">
        <f t="shared" si="44"/>
        <v>2730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3266</v>
      </c>
      <c r="D89" s="78">
        <v>300305</v>
      </c>
      <c r="E89" s="172">
        <v>97</v>
      </c>
      <c r="F89" s="173">
        <v>2578</v>
      </c>
      <c r="G89" s="172">
        <v>925.57</v>
      </c>
      <c r="H89" s="174">
        <v>76926</v>
      </c>
      <c r="I89" s="81">
        <f t="shared" si="43"/>
        <v>2437.4299999999998</v>
      </c>
      <c r="J89" s="82">
        <f t="shared" si="43"/>
        <v>225957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169</v>
      </c>
      <c r="D90" s="78">
        <v>138054.701</v>
      </c>
      <c r="E90" s="172">
        <v>17</v>
      </c>
      <c r="F90" s="173">
        <v>21890</v>
      </c>
      <c r="G90" s="172">
        <v>33</v>
      </c>
      <c r="H90" s="174">
        <v>32099</v>
      </c>
      <c r="I90" s="81">
        <f t="shared" si="43"/>
        <v>153</v>
      </c>
      <c r="J90" s="82">
        <f t="shared" si="43"/>
        <v>127845.701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3803.8</v>
      </c>
      <c r="D91" s="78">
        <v>552870.60200000054</v>
      </c>
      <c r="E91" s="172">
        <v>1125</v>
      </c>
      <c r="F91" s="173">
        <v>194504</v>
      </c>
      <c r="G91" s="172">
        <v>1128.5999999999999</v>
      </c>
      <c r="H91" s="174">
        <v>236715.3</v>
      </c>
      <c r="I91" s="81">
        <f t="shared" si="43"/>
        <v>3800.2000000000003</v>
      </c>
      <c r="J91" s="82">
        <f t="shared" si="43"/>
        <v>510659.30200000055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3519.748</v>
      </c>
      <c r="D92" s="78">
        <v>899020.85</v>
      </c>
      <c r="E92" s="172">
        <v>1974.4</v>
      </c>
      <c r="F92" s="173">
        <v>472303.1</v>
      </c>
      <c r="G92" s="172">
        <v>1883.9</v>
      </c>
      <c r="H92" s="174">
        <v>519935.1</v>
      </c>
      <c r="I92" s="81">
        <f t="shared" si="43"/>
        <v>3610.248</v>
      </c>
      <c r="J92" s="82">
        <f t="shared" si="43"/>
        <v>851388.85</v>
      </c>
      <c r="K92" s="2"/>
      <c r="L92" s="29">
        <v>25</v>
      </c>
      <c r="M92" s="12" t="s">
        <v>41</v>
      </c>
      <c r="N92" s="30">
        <v>2608</v>
      </c>
      <c r="O92" s="31">
        <v>978000</v>
      </c>
      <c r="P92" s="172">
        <v>1322</v>
      </c>
      <c r="Q92" s="173">
        <v>495750</v>
      </c>
      <c r="R92" s="172">
        <v>1138</v>
      </c>
      <c r="S92" s="174">
        <v>426750</v>
      </c>
      <c r="T92" s="32">
        <f t="shared" si="44"/>
        <v>2792</v>
      </c>
      <c r="U92" s="48">
        <f t="shared" si="44"/>
        <v>1047000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4138</v>
      </c>
      <c r="D93" s="78">
        <v>1093983.0999999994</v>
      </c>
      <c r="E93" s="172">
        <v>2698</v>
      </c>
      <c r="F93" s="173">
        <v>985353.2</v>
      </c>
      <c r="G93" s="172">
        <v>2647</v>
      </c>
      <c r="H93" s="174">
        <v>991206.7</v>
      </c>
      <c r="I93" s="81">
        <f t="shared" si="43"/>
        <v>4189</v>
      </c>
      <c r="J93" s="82">
        <f t="shared" si="43"/>
        <v>1088129.5999999994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43116.100000000006</v>
      </c>
      <c r="D94" s="78">
        <v>6736178.1028999994</v>
      </c>
      <c r="E94" s="172">
        <v>15912.4</v>
      </c>
      <c r="F94" s="173">
        <v>2621546.2999999998</v>
      </c>
      <c r="G94" s="172">
        <v>15956.1</v>
      </c>
      <c r="H94" s="174">
        <v>2474257.2999999998</v>
      </c>
      <c r="I94" s="81">
        <f t="shared" si="43"/>
        <v>43072.400000000009</v>
      </c>
      <c r="J94" s="82">
        <f t="shared" si="43"/>
        <v>6883467.1028999994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147.10000000000002</v>
      </c>
      <c r="D95" s="78">
        <v>103633</v>
      </c>
      <c r="E95" s="172">
        <v>23</v>
      </c>
      <c r="F95" s="173">
        <v>15390.7</v>
      </c>
      <c r="G95" s="172">
        <v>39.6</v>
      </c>
      <c r="H95" s="174">
        <v>35648.5</v>
      </c>
      <c r="I95" s="81">
        <f t="shared" si="43"/>
        <v>130.50000000000003</v>
      </c>
      <c r="J95" s="82">
        <f t="shared" si="43"/>
        <v>83375.199999999997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13290.3</v>
      </c>
      <c r="D96" s="78">
        <v>4147316.272700001</v>
      </c>
      <c r="E96" s="172">
        <v>6727.1</v>
      </c>
      <c r="F96" s="173">
        <v>1757624.8</v>
      </c>
      <c r="G96" s="172">
        <v>6577.2</v>
      </c>
      <c r="H96" s="174">
        <v>1720564.2</v>
      </c>
      <c r="I96" s="81">
        <f t="shared" si="43"/>
        <v>13440.2</v>
      </c>
      <c r="J96" s="82">
        <f t="shared" si="43"/>
        <v>4184376.8727000011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215</v>
      </c>
      <c r="D97" s="78">
        <v>382186</v>
      </c>
      <c r="E97" s="172">
        <v>45</v>
      </c>
      <c r="F97" s="173">
        <v>36112</v>
      </c>
      <c r="G97" s="172">
        <v>32</v>
      </c>
      <c r="H97" s="174">
        <v>26517</v>
      </c>
      <c r="I97" s="81">
        <f t="shared" si="43"/>
        <v>228</v>
      </c>
      <c r="J97" s="82">
        <f t="shared" si="43"/>
        <v>391781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0</v>
      </c>
      <c r="F98" s="173">
        <v>0</v>
      </c>
      <c r="G98" s="172">
        <v>0</v>
      </c>
      <c r="H98" s="174">
        <v>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63</v>
      </c>
      <c r="D99" s="78">
        <v>8183</v>
      </c>
      <c r="E99" s="172">
        <v>60</v>
      </c>
      <c r="F99" s="173">
        <v>8100</v>
      </c>
      <c r="G99" s="172">
        <v>65</v>
      </c>
      <c r="H99" s="174">
        <v>8700</v>
      </c>
      <c r="I99" s="81">
        <f t="shared" si="43"/>
        <v>58</v>
      </c>
      <c r="J99" s="82">
        <f t="shared" si="43"/>
        <v>7583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30141</v>
      </c>
      <c r="D100" s="78">
        <v>2272153</v>
      </c>
      <c r="E100" s="172">
        <v>21481</v>
      </c>
      <c r="F100" s="173">
        <v>5578669</v>
      </c>
      <c r="G100" s="172">
        <v>21370</v>
      </c>
      <c r="H100" s="174">
        <v>5580405</v>
      </c>
      <c r="I100" s="81">
        <f t="shared" si="43"/>
        <v>30252</v>
      </c>
      <c r="J100" s="82">
        <f t="shared" si="43"/>
        <v>2270417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610.80000000000018</v>
      </c>
      <c r="D101" s="78">
        <v>157888.59999999951</v>
      </c>
      <c r="E101" s="172">
        <v>910.2</v>
      </c>
      <c r="F101" s="173">
        <v>245073.00000000012</v>
      </c>
      <c r="G101" s="172">
        <v>1000.5</v>
      </c>
      <c r="H101" s="174">
        <v>237659.2</v>
      </c>
      <c r="I101" s="81">
        <f t="shared" si="43"/>
        <v>520.50000000000023</v>
      </c>
      <c r="J101" s="82">
        <f t="shared" si="43"/>
        <v>165302.39999999962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31.299999999999997</v>
      </c>
      <c r="D102" s="78">
        <v>36063</v>
      </c>
      <c r="E102" s="172">
        <v>19</v>
      </c>
      <c r="F102" s="173">
        <v>25719</v>
      </c>
      <c r="G102" s="172">
        <v>14</v>
      </c>
      <c r="H102" s="174">
        <v>20177</v>
      </c>
      <c r="I102" s="77">
        <f t="shared" si="43"/>
        <v>36.299999999999997</v>
      </c>
      <c r="J102" s="78">
        <f t="shared" si="43"/>
        <v>41605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904.2</v>
      </c>
      <c r="D103" s="78">
        <v>339971.7</v>
      </c>
      <c r="E103" s="172">
        <v>1114</v>
      </c>
      <c r="F103" s="173">
        <v>136577</v>
      </c>
      <c r="G103" s="172">
        <v>1179</v>
      </c>
      <c r="H103" s="174">
        <v>362697</v>
      </c>
      <c r="I103" s="77">
        <f t="shared" si="43"/>
        <v>839.2</v>
      </c>
      <c r="J103" s="78">
        <f t="shared" si="43"/>
        <v>113851.70000000001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2089.1000000000004</v>
      </c>
      <c r="D104" s="78">
        <v>1334231.5441860468</v>
      </c>
      <c r="E104" s="172">
        <v>1313</v>
      </c>
      <c r="F104" s="173">
        <v>994473.25581395347</v>
      </c>
      <c r="G104" s="172">
        <v>1017</v>
      </c>
      <c r="H104" s="174">
        <v>720010</v>
      </c>
      <c r="I104" s="77">
        <f t="shared" si="43"/>
        <v>2385.1000000000004</v>
      </c>
      <c r="J104" s="78">
        <f t="shared" si="43"/>
        <v>1608694.8000000003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3478.8999999999978</v>
      </c>
      <c r="D105" s="78">
        <v>485915.03448847402</v>
      </c>
      <c r="E105" s="172">
        <v>784.1</v>
      </c>
      <c r="F105" s="173">
        <v>99023.988177748179</v>
      </c>
      <c r="G105" s="172">
        <v>1405.3</v>
      </c>
      <c r="H105" s="174">
        <v>117054.88817774819</v>
      </c>
      <c r="I105" s="81">
        <f t="shared" si="43"/>
        <v>2857.699999999998</v>
      </c>
      <c r="J105" s="82">
        <f t="shared" si="43"/>
        <v>467884.134488474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7094.2531999999983</v>
      </c>
      <c r="D107" s="147">
        <v>1168645</v>
      </c>
      <c r="E107" s="176">
        <v>5341.1260000000002</v>
      </c>
      <c r="F107" s="177">
        <v>590163</v>
      </c>
      <c r="G107" s="176">
        <v>5086.1260000000002</v>
      </c>
      <c r="H107" s="178">
        <v>574534</v>
      </c>
      <c r="I107" s="85">
        <f t="shared" si="43"/>
        <v>7349.2531999999992</v>
      </c>
      <c r="J107" s="148">
        <f t="shared" si="43"/>
        <v>1184274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129961.30420000001</v>
      </c>
      <c r="D108" s="150">
        <f t="shared" ref="D108:J108" si="45">SUM(D68:D107)</f>
        <v>26587355.370910883</v>
      </c>
      <c r="E108" s="149">
        <f>SUM(E68:E107)</f>
        <v>69261.004000000001</v>
      </c>
      <c r="F108" s="150">
        <f t="shared" si="45"/>
        <v>19914493.780355334</v>
      </c>
      <c r="G108" s="151">
        <f t="shared" si="45"/>
        <v>71114.046999999991</v>
      </c>
      <c r="H108" s="150">
        <f t="shared" si="45"/>
        <v>19914626.288177747</v>
      </c>
      <c r="I108" s="151">
        <f t="shared" si="45"/>
        <v>128108.26120000001</v>
      </c>
      <c r="J108" s="135">
        <f t="shared" si="45"/>
        <v>26587222.863088474</v>
      </c>
      <c r="K108" s="2"/>
      <c r="L108" s="217" t="s">
        <v>57</v>
      </c>
      <c r="M108" s="218"/>
      <c r="N108" s="37">
        <f t="shared" ref="N108:S108" si="46">SUM(N68:N107)</f>
        <v>2738.42</v>
      </c>
      <c r="O108" s="35">
        <f t="shared" si="46"/>
        <v>1005045</v>
      </c>
      <c r="P108" s="38">
        <f t="shared" si="46"/>
        <v>1381.088</v>
      </c>
      <c r="Q108" s="53">
        <f t="shared" si="46"/>
        <v>513850</v>
      </c>
      <c r="R108" s="36">
        <f t="shared" si="46"/>
        <v>1197.1400000000001</v>
      </c>
      <c r="S108" s="53">
        <f t="shared" si="46"/>
        <v>445175</v>
      </c>
      <c r="T108" s="36">
        <f>SUM(T68:T107)</f>
        <v>2922.3679999999999</v>
      </c>
      <c r="U108" s="35">
        <f>SUM(U68:U107)</f>
        <v>1073720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130744</v>
      </c>
      <c r="D109" s="163">
        <v>31510140</v>
      </c>
      <c r="E109" s="162">
        <v>82237</v>
      </c>
      <c r="F109" s="164">
        <v>20141932</v>
      </c>
      <c r="G109" s="165">
        <v>81431</v>
      </c>
      <c r="H109" s="166">
        <v>20220769</v>
      </c>
      <c r="I109" s="167">
        <v>131551</v>
      </c>
      <c r="J109" s="168">
        <v>31431302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99.401352413877504</v>
      </c>
      <c r="D110" s="95">
        <f t="shared" ref="D110:J110" si="47">+D108/D109*100</f>
        <v>84.377141361196379</v>
      </c>
      <c r="E110" s="94">
        <f t="shared" si="47"/>
        <v>84.221219159259221</v>
      </c>
      <c r="F110" s="95">
        <f t="shared" si="47"/>
        <v>98.870822224776319</v>
      </c>
      <c r="G110" s="96">
        <f t="shared" si="47"/>
        <v>87.330435583500133</v>
      </c>
      <c r="H110" s="95">
        <f t="shared" si="47"/>
        <v>98.485998668882218</v>
      </c>
      <c r="I110" s="97">
        <f t="shared" si="47"/>
        <v>97.382962653267555</v>
      </c>
      <c r="J110" s="98">
        <f t="shared" si="47"/>
        <v>84.588359919320155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8年 2月分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8年 2月分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544</v>
      </c>
      <c r="D128" s="129">
        <v>32302</v>
      </c>
      <c r="E128" s="172">
        <v>602</v>
      </c>
      <c r="F128" s="173">
        <v>35130</v>
      </c>
      <c r="G128" s="172">
        <v>624</v>
      </c>
      <c r="H128" s="174">
        <v>36733</v>
      </c>
      <c r="I128" s="126">
        <f t="shared" ref="I128:J166" si="48">+C128+E128-G128</f>
        <v>522</v>
      </c>
      <c r="J128" s="129">
        <f t="shared" si="48"/>
        <v>30699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544</v>
      </c>
      <c r="D167" s="135">
        <f t="shared" si="50"/>
        <v>32302</v>
      </c>
      <c r="E167" s="134">
        <f t="shared" si="50"/>
        <v>602</v>
      </c>
      <c r="F167" s="135">
        <f t="shared" si="50"/>
        <v>35130</v>
      </c>
      <c r="G167" s="134">
        <f t="shared" si="50"/>
        <v>624</v>
      </c>
      <c r="H167" s="135">
        <f t="shared" si="50"/>
        <v>36733</v>
      </c>
      <c r="I167" s="134">
        <f t="shared" si="50"/>
        <v>522</v>
      </c>
      <c r="J167" s="135">
        <f t="shared" si="50"/>
        <v>30699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2026-03-23T07:55:54Z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