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4E477265-BC2A-439F-BD50-72B4B65B9970}" xr6:coauthVersionLast="47" xr6:coauthVersionMax="47" xr10:uidLastSave="{00000000-0000-0000-0000-000000000000}"/>
  <bookViews>
    <workbookView xWindow="-120" yWindow="-120" windowWidth="29040" windowHeight="15720" xr2:uid="{3FF8362F-39FB-499B-8644-33B54B62CAC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M8" i="1" s="1"/>
  <c r="L8" i="1"/>
  <c r="J13" i="1"/>
  <c r="L13" i="1" s="1"/>
  <c r="M13" i="1"/>
  <c r="J12" i="1"/>
  <c r="M12" i="1"/>
  <c r="J11" i="1"/>
  <c r="M11" i="1" s="1"/>
  <c r="L11" i="1"/>
  <c r="J10" i="1"/>
  <c r="L10" i="1" s="1"/>
  <c r="M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L12" i="1"/>
  <c r="J15" i="1"/>
  <c r="J22" i="1"/>
  <c r="L9" i="1"/>
  <c r="J21" i="1" l="1"/>
  <c r="J17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<sst xmlns="http://schemas.openxmlformats.org/spreadsheetml/2006/main" count="40" uniqueCount="30">
  <si>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</si>
  <si>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</si>
  <si>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</si>
  <si>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</si>
  <si>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</si>
  <si>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</si>
  <si>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</si>
  <si>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</si>
  <si>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</si>
  <si>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</si>
  <si>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</si>
  <si>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</si>
  <si>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</si>
  <si>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</si>
  <si>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</si>
  <si>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</si>
  <si>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</si>
  <si>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</si>
  <si>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</si>
  <si>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</si>
  <si>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</si>
  <si>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</si>
  <si>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</si>
  <si>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</si>
  <si>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</si>
  <si>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</si>
  <si>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</si>
  <si>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</si>
  <si>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</si>
  <si>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 6月分）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</si>
</sst>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3B69843F-8715-4AC4-9BBD-3B7DCE11E473}"/>
    <cellStyle name="標準" xfId="0" builtinId="0"/>
    <cellStyle name="標準 2" xfId="3" xr:uid="{A6857B71-9016-4617-ABD1-164D9B0EED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6A16-32FA-4116-81F1-4DE446D72C0F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19486</v>
      </c>
      <c r="F8" s="38">
        <v>75</v>
      </c>
      <c r="G8" s="38">
        <v>7935</v>
      </c>
      <c r="H8" s="38">
        <v>55</v>
      </c>
      <c r="I8" s="38">
        <v>55</v>
      </c>
      <c r="J8" s="38">
        <f t="shared" ref="J8:J13" si="0">SUM(E8:I8)</f>
        <v>27606</v>
      </c>
      <c r="K8" s="38">
        <v>36168</v>
      </c>
      <c r="L8" s="39">
        <f t="shared" ref="L8:L13" si="1">J8/K8</f>
        <v>0.763271400132714</v>
      </c>
      <c r="M8" s="40">
        <f>+J8/82132*100</f>
        <v>33.611746943943892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2870591</v>
      </c>
      <c r="F9" s="44">
        <v>202313</v>
      </c>
      <c r="G9" s="44">
        <v>2125299</v>
      </c>
      <c r="H9" s="44">
        <v>49492</v>
      </c>
      <c r="I9" s="44">
        <v>74954</v>
      </c>
      <c r="J9" s="44">
        <f t="shared" si="0"/>
        <v>5322649</v>
      </c>
      <c r="K9" s="44">
        <v>5931109</v>
      </c>
      <c r="L9" s="45">
        <f t="shared" si="1"/>
        <v>0.8974121028630565</v>
      </c>
      <c r="M9" s="46">
        <f>+J9/17096084*100</f>
        <v>31.13373214591131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18630</v>
      </c>
      <c r="F10" s="44">
        <v>19</v>
      </c>
      <c r="G10" s="44">
        <v>7646</v>
      </c>
      <c r="H10" s="44">
        <v>56</v>
      </c>
      <c r="I10" s="44">
        <v>38</v>
      </c>
      <c r="J10" s="44">
        <f t="shared" si="0"/>
        <v>26389</v>
      </c>
      <c r="K10" s="44">
        <v>30830</v>
      </c>
      <c r="L10" s="45">
        <f t="shared" si="1"/>
        <v>0.85595199481024975</v>
      </c>
      <c r="M10" s="46">
        <f>+J10/80708*100</f>
        <v>32.696882589086584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2671406</v>
      </c>
      <c r="F11" s="44">
        <v>13643</v>
      </c>
      <c r="G11" s="44">
        <v>2068467</v>
      </c>
      <c r="H11" s="44">
        <v>43651</v>
      </c>
      <c r="I11" s="44">
        <v>59416</v>
      </c>
      <c r="J11" s="44">
        <f t="shared" si="0"/>
        <v>4856583</v>
      </c>
      <c r="K11" s="44">
        <v>5860470</v>
      </c>
      <c r="L11" s="45">
        <f t="shared" si="1"/>
        <v>0.82870196417693465</v>
      </c>
      <c r="M11" s="46">
        <f>+J11/17045887*100</f>
        <v>28.491230758481507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49432</v>
      </c>
      <c r="F12" s="44">
        <v>151</v>
      </c>
      <c r="G12" s="44">
        <v>12757</v>
      </c>
      <c r="H12" s="44">
        <v>236</v>
      </c>
      <c r="I12" s="44">
        <v>180</v>
      </c>
      <c r="J12" s="44">
        <f t="shared" si="0"/>
        <v>62756</v>
      </c>
      <c r="K12" s="44">
        <v>80891</v>
      </c>
      <c r="L12" s="45">
        <f t="shared" si="1"/>
        <v>0.77580942255627949</v>
      </c>
      <c r="M12" s="46">
        <f>+J12/128451*100</f>
        <v>48.855983993896508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6983217.1999999993</v>
      </c>
      <c r="F13" s="50">
        <v>320404</v>
      </c>
      <c r="G13" s="50">
        <v>3429479</v>
      </c>
      <c r="H13" s="50">
        <v>217578</v>
      </c>
      <c r="I13" s="50">
        <v>171153</v>
      </c>
      <c r="J13" s="50">
        <f t="shared" si="0"/>
        <v>11121831.199999999</v>
      </c>
      <c r="K13" s="50">
        <v>11077132.699999999</v>
      </c>
      <c r="L13" s="51">
        <f t="shared" si="1"/>
        <v>1.0040352048865497</v>
      </c>
      <c r="M13" s="52">
        <f>+J13/24448491*100</f>
        <v>45.490869763700346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48576</v>
      </c>
      <c r="F14" s="56">
        <v>95</v>
      </c>
      <c r="G14" s="56">
        <v>12468</v>
      </c>
      <c r="H14" s="56">
        <v>237</v>
      </c>
      <c r="I14" s="56">
        <v>163</v>
      </c>
      <c r="J14" s="56">
        <v>61539</v>
      </c>
      <c r="K14" s="57"/>
      <c r="L14" s="58"/>
      <c r="M14" s="46">
        <v>48.4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1.0176218708827405</v>
      </c>
      <c r="F15" s="60">
        <f t="shared" si="2"/>
        <v>1.5894736842105264</v>
      </c>
      <c r="G15" s="60">
        <f t="shared" si="2"/>
        <v>1.0231793391081168</v>
      </c>
      <c r="H15" s="60">
        <f t="shared" si="2"/>
        <v>0.99578059071729963</v>
      </c>
      <c r="I15" s="60">
        <f t="shared" si="2"/>
        <v>1.1042944785276074</v>
      </c>
      <c r="J15" s="60">
        <f t="shared" si="2"/>
        <v>1.0197760769593267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6784032.1999999993</v>
      </c>
      <c r="F16" s="44">
        <v>131734</v>
      </c>
      <c r="G16" s="44">
        <v>3372647</v>
      </c>
      <c r="H16" s="44">
        <v>211737</v>
      </c>
      <c r="I16" s="44">
        <v>155615</v>
      </c>
      <c r="J16" s="44">
        <v>10655765.199999999</v>
      </c>
      <c r="K16" s="63"/>
      <c r="L16" s="58"/>
      <c r="M16" s="46">
        <v>43.7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1.0293608571020638</v>
      </c>
      <c r="F17" s="66">
        <f t="shared" si="3"/>
        <v>2.4322042904641172</v>
      </c>
      <c r="G17" s="66">
        <f t="shared" si="3"/>
        <v>1.0168508592805592</v>
      </c>
      <c r="H17" s="66">
        <f t="shared" si="3"/>
        <v>1.0275861091826182</v>
      </c>
      <c r="I17" s="66">
        <f t="shared" si="3"/>
        <v>1.099848986280243</v>
      </c>
      <c r="J17" s="66">
        <f t="shared" si="3"/>
        <v>1.0437383886799607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53103</v>
      </c>
      <c r="F18" s="38">
        <v>287</v>
      </c>
      <c r="G18" s="38">
        <v>27232</v>
      </c>
      <c r="H18" s="38">
        <v>113</v>
      </c>
      <c r="I18" s="38">
        <v>156</v>
      </c>
      <c r="J18" s="38">
        <v>80891</v>
      </c>
      <c r="K18" s="68"/>
      <c r="L18" s="69"/>
      <c r="M18" s="40">
        <v>55.3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0.93087019565749585</v>
      </c>
      <c r="F19" s="60">
        <f t="shared" si="4"/>
        <v>0.52613240418118468</v>
      </c>
      <c r="G19" s="60">
        <f t="shared" si="4"/>
        <v>0.46845622796709752</v>
      </c>
      <c r="H19" s="60">
        <f t="shared" si="4"/>
        <v>2.0884955752212391</v>
      </c>
      <c r="I19" s="60">
        <f t="shared" si="4"/>
        <v>1.1538461538461537</v>
      </c>
      <c r="J19" s="60">
        <f t="shared" si="4"/>
        <v>0.77580942255627949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6731138</v>
      </c>
      <c r="F20" s="44">
        <v>322177</v>
      </c>
      <c r="G20" s="44">
        <v>3728561.7</v>
      </c>
      <c r="H20" s="44">
        <v>103686</v>
      </c>
      <c r="I20" s="44">
        <v>191570</v>
      </c>
      <c r="J20" s="44">
        <v>11077132.699999999</v>
      </c>
      <c r="K20" s="63"/>
      <c r="L20" s="72"/>
      <c r="M20" s="46">
        <v>44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1.0374497150407553</v>
      </c>
      <c r="F21" s="74">
        <f t="shared" si="5"/>
        <v>0.994496813863187</v>
      </c>
      <c r="G21" s="74">
        <f t="shared" si="5"/>
        <v>0.91978603974824924</v>
      </c>
      <c r="H21" s="74">
        <f t="shared" si="5"/>
        <v>2.0984318037150627</v>
      </c>
      <c r="I21" s="74">
        <f t="shared" si="5"/>
        <v>0.89342276974474077</v>
      </c>
      <c r="J21" s="74">
        <f t="shared" si="5"/>
        <v>1.0040352048865497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0.38890702799771448</v>
      </c>
      <c r="F22" s="82">
        <f t="shared" si="6"/>
        <v>0.38211382113821141</v>
      </c>
      <c r="G22" s="82">
        <f t="shared" si="6"/>
        <v>0.61768087215064416</v>
      </c>
      <c r="H22" s="82">
        <f t="shared" si="6"/>
        <v>0.23467230443974629</v>
      </c>
      <c r="I22" s="82">
        <f t="shared" si="6"/>
        <v>0.27113702623906705</v>
      </c>
      <c r="J22" s="82">
        <f t="shared" si="6"/>
        <v>0.43441007281065208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DB8B-E2DE-46A8-9143-BF677F90E3F1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3560-BB8C-445A-8B12-B8ABCA131DEE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2026-03-11T06:30:43Z</dcterms:modified>
</cp:coreProperties>
</file>