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倉庫統計 他\2019年度\"/>
    </mc:Choice>
  </mc:AlternateContent>
  <xr:revisionPtr revIDLastSave="0" documentId="13_ncr:1_{986D60BB-223A-4DCA-A7FE-EFD12F036CBA}" xr6:coauthVersionLast="47" xr6:coauthVersionMax="47" xr10:uidLastSave="{00000000-0000-0000-0000-000000000000}"/>
  <bookViews>
    <workbookView xWindow="-120" yWindow="-120" windowWidth="29040" windowHeight="15720" xr2:uid="{E2197D92-817D-4F8D-8A8A-C1B66916C137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Sheet1!$B$1:$M$28</definedName>
  </definedNames>
  <calcPr calcId="191029"/>
</workbook>
</file>

<file path=xl/calcChain.xml><?xml version="1.0" encoding="utf-8"?>
<calcChain xmlns="http://schemas.openxmlformats.org/spreadsheetml/2006/main">
  <c r="M11" i="1" l="1"/>
  <c r="M8" i="1"/>
  <c r="J8" i="1"/>
  <c r="L8" i="1" s="1"/>
  <c r="J13" i="1"/>
  <c r="M13" i="1" s="1"/>
  <c r="J12" i="1"/>
  <c r="M12" i="1" s="1"/>
  <c r="J15" i="1"/>
  <c r="J11" i="1"/>
  <c r="J10" i="1"/>
  <c r="M10" i="1" s="1"/>
  <c r="J9" i="1"/>
  <c r="L9" i="1" s="1"/>
  <c r="E17" i="1"/>
  <c r="F17" i="1"/>
  <c r="G17" i="1"/>
  <c r="H17" i="1"/>
  <c r="I17" i="1"/>
  <c r="E22" i="1"/>
  <c r="I21" i="1"/>
  <c r="H21" i="1"/>
  <c r="F21" i="1"/>
  <c r="I22" i="1"/>
  <c r="H19" i="1"/>
  <c r="F15" i="1"/>
  <c r="E15" i="1"/>
  <c r="I15" i="1"/>
  <c r="I19" i="1"/>
  <c r="G21" i="1"/>
  <c r="G22" i="1"/>
  <c r="G19" i="1"/>
  <c r="G15" i="1"/>
  <c r="E21" i="1"/>
  <c r="F19" i="1"/>
  <c r="E19" i="1"/>
  <c r="H15" i="1"/>
  <c r="H22" i="1"/>
  <c r="F22" i="1"/>
  <c r="L13" i="1"/>
  <c r="L10" i="1"/>
  <c r="L11" i="1"/>
  <c r="L12" i="1"/>
  <c r="J22" i="1"/>
  <c r="J19" i="1"/>
  <c r="J17" i="1" l="1"/>
  <c r="M9" i="1"/>
  <c r="J21" i="1"/>
</calcChain>
</file>

<file path=xl/sharedStrings.xml><?xml version="1.0" encoding="utf-8"?>
<sst xmlns="http://schemas.openxmlformats.org/spreadsheetml/2006/main" count="40" uniqueCount="30">
  <si>
    <t>％</t>
    <phoneticPr fontId="2"/>
  </si>
  <si>
    <t>％</t>
    <phoneticPr fontId="2"/>
  </si>
  <si>
    <t>.</t>
    <phoneticPr fontId="2"/>
  </si>
  <si>
    <t>前年比</t>
    <rPh sb="0" eb="2">
      <t>ゼンネン</t>
    </rPh>
    <rPh sb="2" eb="3">
      <t>ヒ</t>
    </rPh>
    <phoneticPr fontId="2"/>
  </si>
  <si>
    <t>全品目対比</t>
    <rPh sb="0" eb="1">
      <t>ゼン</t>
    </rPh>
    <rPh sb="1" eb="3">
      <t>ヒンモク</t>
    </rPh>
    <rPh sb="3" eb="5">
      <t>タイヒ</t>
    </rPh>
    <phoneticPr fontId="2"/>
  </si>
  <si>
    <t>(当月実績)</t>
    <rPh sb="1" eb="3">
      <t>トウゲツ</t>
    </rPh>
    <rPh sb="3" eb="5">
      <t>ジッセキ</t>
    </rPh>
    <phoneticPr fontId="2"/>
  </si>
  <si>
    <t xml:space="preserve">                                石川県倉庫協会</t>
    <rPh sb="32" eb="35">
      <t>イシカワケン</t>
    </rPh>
    <rPh sb="35" eb="37">
      <t>ソウコ</t>
    </rPh>
    <rPh sb="37" eb="39">
      <t>キョウカイ</t>
    </rPh>
    <phoneticPr fontId="2"/>
  </si>
  <si>
    <t>繊維５品目残高調査表</t>
    <rPh sb="0" eb="2">
      <t>センイ</t>
    </rPh>
    <rPh sb="3" eb="5">
      <t>ヒンモク</t>
    </rPh>
    <rPh sb="5" eb="7">
      <t>ザンダカ</t>
    </rPh>
    <rPh sb="7" eb="9">
      <t>チョウサ</t>
    </rPh>
    <rPh sb="9" eb="10">
      <t>ヒョウ</t>
    </rPh>
    <phoneticPr fontId="2"/>
  </si>
  <si>
    <t>合計</t>
    <rPh sb="0" eb="2">
      <t>ゴウケイ</t>
    </rPh>
    <phoneticPr fontId="2"/>
  </si>
  <si>
    <t>前年実績</t>
    <rPh sb="0" eb="2">
      <t>ゼンネン</t>
    </rPh>
    <rPh sb="2" eb="4">
      <t>ジッセキ</t>
    </rPh>
    <phoneticPr fontId="2"/>
  </si>
  <si>
    <t>化学繊維糸</t>
    <rPh sb="0" eb="2">
      <t>カガク</t>
    </rPh>
    <rPh sb="2" eb="4">
      <t>センイ</t>
    </rPh>
    <rPh sb="4" eb="5">
      <t>イト</t>
    </rPh>
    <phoneticPr fontId="2"/>
  </si>
  <si>
    <t>その他の糸</t>
    <rPh sb="0" eb="3">
      <t>ソノタ</t>
    </rPh>
    <rPh sb="4" eb="5">
      <t>イト</t>
    </rPh>
    <phoneticPr fontId="2"/>
  </si>
  <si>
    <t>化学繊維織物</t>
    <rPh sb="0" eb="2">
      <t>カガク</t>
    </rPh>
    <rPh sb="2" eb="4">
      <t>センイ</t>
    </rPh>
    <rPh sb="4" eb="6">
      <t>オリモノ</t>
    </rPh>
    <phoneticPr fontId="2"/>
  </si>
  <si>
    <t>その他の織物</t>
    <rPh sb="0" eb="3">
      <t>ソノタ</t>
    </rPh>
    <rPh sb="4" eb="6">
      <t>オリモノ</t>
    </rPh>
    <phoneticPr fontId="2"/>
  </si>
  <si>
    <t>織物製品</t>
    <rPh sb="0" eb="2">
      <t>オリモノ</t>
    </rPh>
    <rPh sb="2" eb="4">
      <t>セイヒン</t>
    </rPh>
    <phoneticPr fontId="2"/>
  </si>
  <si>
    <t>入庫</t>
    <rPh sb="0" eb="2">
      <t>ニュウコ</t>
    </rPh>
    <phoneticPr fontId="2"/>
  </si>
  <si>
    <t>トン数</t>
    <rPh sb="2" eb="3">
      <t>スウ</t>
    </rPh>
    <phoneticPr fontId="2"/>
  </si>
  <si>
    <t>金額</t>
    <rPh sb="0" eb="2">
      <t>キンガク</t>
    </rPh>
    <phoneticPr fontId="2"/>
  </si>
  <si>
    <t>出庫</t>
    <rPh sb="0" eb="1">
      <t>デ</t>
    </rPh>
    <rPh sb="1" eb="2">
      <t>クラ</t>
    </rPh>
    <phoneticPr fontId="2"/>
  </si>
  <si>
    <t>残高</t>
    <rPh sb="0" eb="2">
      <t>ザンダカ</t>
    </rPh>
    <phoneticPr fontId="2"/>
  </si>
  <si>
    <t>前月残高</t>
    <rPh sb="0" eb="1">
      <t>ゼン</t>
    </rPh>
    <rPh sb="1" eb="2">
      <t>ツキ</t>
    </rPh>
    <phoneticPr fontId="2"/>
  </si>
  <si>
    <t>対　　比</t>
    <rPh sb="0" eb="1">
      <t>タイ</t>
    </rPh>
    <rPh sb="3" eb="4">
      <t>ヒ</t>
    </rPh>
    <phoneticPr fontId="2"/>
  </si>
  <si>
    <t>前年同月残高</t>
    <rPh sb="0" eb="2">
      <t>ゼンネン</t>
    </rPh>
    <rPh sb="2" eb="3">
      <t>ドウ</t>
    </rPh>
    <rPh sb="3" eb="4">
      <t>ツキ</t>
    </rPh>
    <phoneticPr fontId="2"/>
  </si>
  <si>
    <t>対　　比</t>
    <rPh sb="0" eb="4">
      <t>タイヒ</t>
    </rPh>
    <phoneticPr fontId="2"/>
  </si>
  <si>
    <t xml:space="preserve">  　　回転率 当　　　月</t>
    <rPh sb="4" eb="6">
      <t>カイテン</t>
    </rPh>
    <rPh sb="6" eb="7">
      <t>リツ</t>
    </rPh>
    <rPh sb="12" eb="13">
      <t>ツキ</t>
    </rPh>
    <phoneticPr fontId="2"/>
  </si>
  <si>
    <t xml:space="preserve">  　　回転率 前  　　月</t>
    <rPh sb="4" eb="6">
      <t>カイテン</t>
    </rPh>
    <rPh sb="6" eb="7">
      <t>リツ</t>
    </rPh>
    <phoneticPr fontId="2"/>
  </si>
  <si>
    <t xml:space="preserve">      回転率 前年同月</t>
    <rPh sb="6" eb="8">
      <t>カイテン</t>
    </rPh>
    <rPh sb="8" eb="9">
      <t>リツ</t>
    </rPh>
    <phoneticPr fontId="2"/>
  </si>
  <si>
    <r>
      <t xml:space="preserve">                      （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単位：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Ｔ</t>
    </r>
    <r>
      <rPr>
        <sz val="11"/>
        <rFont val="ＭＳ Ｐゴシック"/>
        <family val="3"/>
        <charset val="128"/>
      </rPr>
      <t xml:space="preserve">,  </t>
    </r>
    <r>
      <rPr>
        <sz val="11"/>
        <rFont val="ＭＳ Ｐゴシック"/>
        <family val="3"/>
        <charset val="128"/>
      </rPr>
      <t>千円</t>
    </r>
    <r>
      <rPr>
        <sz val="11"/>
        <rFont val="ＭＳ Ｐゴシック"/>
        <family val="3"/>
        <charset val="128"/>
      </rPr>
      <t xml:space="preserve">,  </t>
    </r>
    <r>
      <rPr>
        <sz val="11"/>
        <rFont val="ＭＳ Ｐゴシック"/>
        <family val="3"/>
        <charset val="128"/>
      </rPr>
      <t>％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）</t>
    </r>
    <rPh sb="25" eb="27">
      <t>タンイ</t>
    </rPh>
    <rPh sb="34" eb="36">
      <t>センエン</t>
    </rPh>
    <phoneticPr fontId="2"/>
  </si>
  <si>
    <t>当月</t>
    <rPh sb="0" eb="2">
      <t>トウゲツ</t>
    </rPh>
    <phoneticPr fontId="2"/>
  </si>
  <si>
    <t>（令和元年 9月分）</t>
    <rPh sb="1" eb="3">
      <t>レイワ</t>
    </rPh>
    <rPh sb="3" eb="5">
      <t>ガンネン</t>
    </rPh>
    <rPh sb="7" eb="8">
      <t>ツキ</t>
    </rPh>
    <rPh sb="8" eb="9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</si>
</sst>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.0;[Red]\-#,##0.0"/>
    <numFmt numFmtId="178" formatCode="0.0%"/>
    <numFmt numFmtId="179" formatCode="#,##0.0_);[Red]\(#,##0.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</cellStyleXfs>
  <cellXfs count="98">
    <xf numFmtId="0" fontId="0" fillId="0" borderId="0" xfId="0"/>
    <xf numFmtId="176" fontId="3" fillId="0" borderId="0" xfId="0" applyNumberFormat="1" applyFont="1"/>
    <xf numFmtId="0" fontId="6" fillId="0" borderId="0" xfId="0" applyFont="1"/>
    <xf numFmtId="0" fontId="4" fillId="0" borderId="0" xfId="0" applyFont="1"/>
    <xf numFmtId="176" fontId="8" fillId="0" borderId="0" xfId="0" applyNumberFormat="1" applyFont="1" applyAlignment="1">
      <alignment horizontal="center"/>
    </xf>
    <xf numFmtId="38" fontId="8" fillId="0" borderId="0" xfId="1" applyFont="1"/>
    <xf numFmtId="38" fontId="0" fillId="0" borderId="0" xfId="1" applyFont="1"/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38" fontId="8" fillId="0" borderId="30" xfId="1" applyFont="1" applyBorder="1" applyAlignment="1">
      <alignment vertical="center"/>
    </xf>
    <xf numFmtId="38" fontId="8" fillId="0" borderId="7" xfId="1" applyFont="1" applyBorder="1" applyAlignment="1">
      <alignment vertical="center"/>
    </xf>
    <xf numFmtId="178" fontId="8" fillId="0" borderId="7" xfId="1" applyNumberFormat="1" applyFont="1" applyBorder="1" applyAlignment="1">
      <alignment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38" fontId="8" fillId="0" borderId="32" xfId="1" applyFont="1" applyBorder="1" applyAlignment="1">
      <alignment vertical="center"/>
    </xf>
    <xf numFmtId="38" fontId="8" fillId="0" borderId="2" xfId="1" applyFont="1" applyBorder="1" applyAlignment="1">
      <alignment vertical="center"/>
    </xf>
    <xf numFmtId="178" fontId="8" fillId="0" borderId="2" xfId="1" applyNumberFormat="1" applyFont="1" applyBorder="1" applyAlignment="1">
      <alignment vertical="center"/>
    </xf>
    <xf numFmtId="179" fontId="8" fillId="0" borderId="9" xfId="0" applyNumberFormat="1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38" fontId="8" fillId="0" borderId="33" xfId="1" applyFont="1" applyBorder="1" applyAlignment="1">
      <alignment vertical="center"/>
    </xf>
    <xf numFmtId="38" fontId="8" fillId="0" borderId="18" xfId="1" applyFont="1" applyBorder="1" applyAlignment="1">
      <alignment vertical="center"/>
    </xf>
    <xf numFmtId="178" fontId="8" fillId="0" borderId="18" xfId="1" applyNumberFormat="1" applyFont="1" applyBorder="1" applyAlignment="1">
      <alignment vertical="center"/>
    </xf>
    <xf numFmtId="179" fontId="8" fillId="0" borderId="19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38" fontId="8" fillId="0" borderId="34" xfId="1" applyFont="1" applyBorder="1" applyAlignment="1">
      <alignment vertical="center"/>
    </xf>
    <xf numFmtId="38" fontId="8" fillId="0" borderId="17" xfId="1" applyFont="1" applyBorder="1" applyAlignment="1">
      <alignment vertical="center"/>
    </xf>
    <xf numFmtId="1" fontId="8" fillId="0" borderId="3" xfId="0" applyNumberFormat="1" applyFont="1" applyBorder="1" applyAlignment="1">
      <alignment vertical="center"/>
    </xf>
    <xf numFmtId="177" fontId="8" fillId="0" borderId="4" xfId="1" applyNumberFormat="1" applyFont="1" applyBorder="1" applyAlignment="1">
      <alignment vertical="center"/>
    </xf>
    <xf numFmtId="178" fontId="8" fillId="0" borderId="32" xfId="0" applyNumberFormat="1" applyFont="1" applyBorder="1" applyAlignment="1">
      <alignment vertical="center"/>
    </xf>
    <xf numFmtId="178" fontId="8" fillId="0" borderId="2" xfId="0" applyNumberFormat="1" applyFont="1" applyBorder="1" applyAlignment="1">
      <alignment vertical="center"/>
    </xf>
    <xf numFmtId="176" fontId="8" fillId="0" borderId="3" xfId="0" applyNumberFormat="1" applyFon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38" fontId="8" fillId="0" borderId="3" xfId="1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178" fontId="8" fillId="0" borderId="31" xfId="0" applyNumberFormat="1" applyFont="1" applyBorder="1" applyAlignment="1">
      <alignment vertical="center"/>
    </xf>
    <xf numFmtId="178" fontId="8" fillId="0" borderId="1" xfId="0" applyNumberFormat="1" applyFont="1" applyBorder="1" applyAlignment="1">
      <alignment vertical="center"/>
    </xf>
    <xf numFmtId="179" fontId="8" fillId="0" borderId="41" xfId="0" applyNumberFormat="1" applyFont="1" applyBorder="1" applyAlignment="1">
      <alignment horizontal="center" vertical="center"/>
    </xf>
    <xf numFmtId="38" fontId="8" fillId="0" borderId="21" xfId="1" applyFont="1" applyBorder="1" applyAlignment="1">
      <alignment vertical="center"/>
    </xf>
    <xf numFmtId="38" fontId="8" fillId="0" borderId="20" xfId="1" applyFont="1" applyBorder="1" applyAlignment="1">
      <alignment vertical="center"/>
    </xf>
    <xf numFmtId="176" fontId="8" fillId="0" borderId="4" xfId="0" applyNumberFormat="1" applyFont="1" applyBorder="1" applyAlignment="1">
      <alignment vertical="center"/>
    </xf>
    <xf numFmtId="179" fontId="8" fillId="0" borderId="10" xfId="0" applyNumberFormat="1" applyFont="1" applyBorder="1" applyAlignment="1">
      <alignment horizontal="center" vertical="center"/>
    </xf>
    <xf numFmtId="38" fontId="8" fillId="0" borderId="4" xfId="1" applyFont="1" applyBorder="1" applyAlignment="1">
      <alignment vertical="center"/>
    </xf>
    <xf numFmtId="178" fontId="8" fillId="0" borderId="33" xfId="0" applyNumberFormat="1" applyFont="1" applyBorder="1" applyAlignment="1">
      <alignment vertical="center"/>
    </xf>
    <xf numFmtId="178" fontId="8" fillId="0" borderId="18" xfId="0" applyNumberFormat="1" applyFont="1" applyBorder="1" applyAlignment="1">
      <alignment vertical="center"/>
    </xf>
    <xf numFmtId="176" fontId="8" fillId="0" borderId="12" xfId="0" applyNumberFormat="1" applyFont="1" applyBorder="1" applyAlignment="1">
      <alignment vertical="center"/>
    </xf>
    <xf numFmtId="176" fontId="8" fillId="0" borderId="13" xfId="0" applyNumberFormat="1" applyFont="1" applyBorder="1" applyAlignment="1">
      <alignment vertical="center"/>
    </xf>
    <xf numFmtId="179" fontId="8" fillId="0" borderId="23" xfId="0" applyNumberFormat="1" applyFont="1" applyBorder="1" applyAlignment="1">
      <alignment horizontal="center" vertical="center"/>
    </xf>
    <xf numFmtId="178" fontId="8" fillId="0" borderId="35" xfId="0" applyNumberFormat="1" applyFont="1" applyBorder="1" applyAlignment="1">
      <alignment horizontal="center" vertical="center"/>
    </xf>
    <xf numFmtId="178" fontId="8" fillId="0" borderId="24" xfId="0" applyNumberFormat="1" applyFont="1" applyBorder="1" applyAlignment="1">
      <alignment horizontal="center" vertical="center"/>
    </xf>
    <xf numFmtId="176" fontId="8" fillId="0" borderId="21" xfId="0" applyNumberFormat="1" applyFont="1" applyBorder="1" applyAlignment="1">
      <alignment vertical="center"/>
    </xf>
    <xf numFmtId="176" fontId="8" fillId="0" borderId="20" xfId="0" applyNumberFormat="1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178" fontId="8" fillId="0" borderId="37" xfId="0" applyNumberFormat="1" applyFont="1" applyBorder="1" applyAlignment="1">
      <alignment horizontal="center" vertical="center"/>
    </xf>
    <xf numFmtId="178" fontId="8" fillId="0" borderId="38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178" fontId="8" fillId="0" borderId="39" xfId="0" applyNumberFormat="1" applyFont="1" applyBorder="1" applyAlignment="1">
      <alignment horizontal="center" vertical="center"/>
    </xf>
    <xf numFmtId="178" fontId="8" fillId="0" borderId="40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/>
    <xf numFmtId="0" fontId="0" fillId="0" borderId="43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textRotation="255"/>
    </xf>
    <xf numFmtId="0" fontId="0" fillId="0" borderId="39" xfId="0" applyBorder="1" applyAlignment="1">
      <alignment horizontal="center" vertical="center" textRotation="255"/>
    </xf>
    <xf numFmtId="0" fontId="6" fillId="0" borderId="44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4">
    <cellStyle name="桁区切り" xfId="1" builtinId="6"/>
    <cellStyle name="桁区切り 2" xfId="2" xr:uid="{D39E6D38-39E8-4B4C-9152-B2FBFF272231}"/>
    <cellStyle name="標準" xfId="0" builtinId="0"/>
    <cellStyle name="標準 2" xfId="3" xr:uid="{D5DE3E47-E185-498D-B196-53C58A480F4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57F9A-9851-4D9F-8BA3-C982F7689B40}">
  <dimension ref="B1:O28"/>
  <sheetViews>
    <sheetView tabSelected="1" zoomScaleNormal="100" zoomScaleSheetLayoutView="75" workbookViewId="0">
      <selection activeCell="C1" sqref="C1:G1"/>
    </sheetView>
  </sheetViews>
  <sheetFormatPr defaultRowHeight="13.5" x14ac:dyDescent="0.15"/>
  <cols>
    <col min="1" max="1" width="1.25" customWidth="1"/>
    <col min="2" max="2" width="4.25" customWidth="1"/>
    <col min="3" max="3" width="9.875" customWidth="1"/>
    <col min="5" max="9" width="12.625" customWidth="1"/>
    <col min="10" max="10" width="13.625" customWidth="1"/>
    <col min="11" max="11" width="13.75" customWidth="1"/>
    <col min="12" max="12" width="7" customWidth="1"/>
    <col min="13" max="13" width="12.625" customWidth="1"/>
    <col min="15" max="15" width="10.625" bestFit="1" customWidth="1"/>
  </cols>
  <sheetData>
    <row r="1" spans="2:15" ht="21" x14ac:dyDescent="0.2">
      <c r="B1" s="2"/>
      <c r="C1" s="75" t="s">
        <v>7</v>
      </c>
      <c r="D1" s="75"/>
      <c r="E1" s="75"/>
      <c r="F1" s="75"/>
      <c r="G1" s="75"/>
      <c r="H1" s="90" t="s">
        <v>29</v>
      </c>
      <c r="I1" s="91"/>
      <c r="J1" s="2"/>
    </row>
    <row r="2" spans="2:15" ht="17.25" x14ac:dyDescent="0.2">
      <c r="B2" s="2"/>
      <c r="C2" s="82"/>
      <c r="D2" s="82"/>
      <c r="E2" s="2"/>
      <c r="F2" s="2"/>
      <c r="G2" s="2"/>
      <c r="H2" s="2"/>
      <c r="I2" s="2"/>
      <c r="J2" s="3" t="s">
        <v>6</v>
      </c>
    </row>
    <row r="3" spans="2:15" x14ac:dyDescent="0.15">
      <c r="B3" s="2"/>
      <c r="C3" s="2"/>
      <c r="D3" s="2"/>
      <c r="E3" s="2"/>
      <c r="F3" s="2"/>
      <c r="G3" s="2"/>
      <c r="H3" s="2"/>
      <c r="I3" s="2"/>
      <c r="J3" s="2"/>
    </row>
    <row r="4" spans="2:15" x14ac:dyDescent="0.15">
      <c r="B4" s="2"/>
      <c r="C4" s="2"/>
      <c r="D4" s="2"/>
      <c r="E4" s="2"/>
      <c r="F4" s="2"/>
      <c r="G4" s="2"/>
      <c r="H4" s="2"/>
      <c r="I4" s="2"/>
      <c r="J4" s="2"/>
    </row>
    <row r="5" spans="2:15" ht="14.25" thickBot="1" x14ac:dyDescent="0.2">
      <c r="B5" s="2"/>
      <c r="C5" s="2"/>
      <c r="D5" s="2"/>
      <c r="E5" s="2"/>
      <c r="F5" s="2"/>
      <c r="G5" s="2"/>
      <c r="H5" s="2"/>
      <c r="I5" s="2"/>
      <c r="J5" s="76" t="s">
        <v>27</v>
      </c>
      <c r="K5" s="76"/>
      <c r="L5" s="76"/>
      <c r="M5" s="76"/>
    </row>
    <row r="6" spans="2:15" x14ac:dyDescent="0.15">
      <c r="B6" s="15"/>
      <c r="C6" s="16"/>
      <c r="D6" s="16"/>
      <c r="E6" s="17">
        <v>27</v>
      </c>
      <c r="F6" s="14">
        <v>28</v>
      </c>
      <c r="G6" s="14">
        <v>29</v>
      </c>
      <c r="H6" s="14">
        <v>30</v>
      </c>
      <c r="I6" s="14">
        <v>35</v>
      </c>
      <c r="J6" s="92" t="s">
        <v>8</v>
      </c>
      <c r="K6" s="92" t="s">
        <v>9</v>
      </c>
      <c r="L6" s="93" t="s">
        <v>3</v>
      </c>
      <c r="M6" s="7" t="s">
        <v>4</v>
      </c>
    </row>
    <row r="7" spans="2:15" ht="14.25" thickBot="1" x14ac:dyDescent="0.2">
      <c r="B7" s="18"/>
      <c r="C7" s="19"/>
      <c r="D7" s="19"/>
      <c r="E7" s="20" t="s">
        <v>10</v>
      </c>
      <c r="F7" s="13" t="s">
        <v>11</v>
      </c>
      <c r="G7" s="13" t="s">
        <v>12</v>
      </c>
      <c r="H7" s="13" t="s">
        <v>13</v>
      </c>
      <c r="I7" s="13" t="s">
        <v>14</v>
      </c>
      <c r="J7" s="88"/>
      <c r="K7" s="88"/>
      <c r="L7" s="94"/>
      <c r="M7" s="8" t="s">
        <v>5</v>
      </c>
    </row>
    <row r="8" spans="2:15" ht="20.100000000000001" customHeight="1" x14ac:dyDescent="0.15">
      <c r="B8" s="83" t="s">
        <v>28</v>
      </c>
      <c r="C8" s="86" t="s">
        <v>15</v>
      </c>
      <c r="D8" s="21" t="s">
        <v>16</v>
      </c>
      <c r="E8" s="22">
        <v>17930</v>
      </c>
      <c r="F8" s="23">
        <v>145</v>
      </c>
      <c r="G8" s="23">
        <v>7561</v>
      </c>
      <c r="H8" s="23">
        <v>58</v>
      </c>
      <c r="I8" s="23">
        <v>50</v>
      </c>
      <c r="J8" s="23">
        <f t="shared" ref="J8:J13" si="0">SUM(E8:I8)</f>
        <v>25744</v>
      </c>
      <c r="K8" s="23">
        <v>23515</v>
      </c>
      <c r="L8" s="24">
        <f t="shared" ref="L8:L13" si="1">J8/K8</f>
        <v>1.0947905592175207</v>
      </c>
      <c r="M8" s="25">
        <f>+J8/84341*100</f>
        <v>30.523707330954103</v>
      </c>
      <c r="O8" s="5"/>
    </row>
    <row r="9" spans="2:15" ht="20.100000000000001" customHeight="1" x14ac:dyDescent="0.15">
      <c r="B9" s="84"/>
      <c r="C9" s="87"/>
      <c r="D9" s="26" t="s">
        <v>17</v>
      </c>
      <c r="E9" s="27">
        <v>2652466</v>
      </c>
      <c r="F9" s="28">
        <v>307356</v>
      </c>
      <c r="G9" s="28">
        <v>2215379</v>
      </c>
      <c r="H9" s="28">
        <v>49132</v>
      </c>
      <c r="I9" s="28">
        <v>92058</v>
      </c>
      <c r="J9" s="28">
        <f t="shared" si="0"/>
        <v>5316391</v>
      </c>
      <c r="K9" s="28">
        <v>4966858.2</v>
      </c>
      <c r="L9" s="29">
        <f t="shared" si="1"/>
        <v>1.0703730176955726</v>
      </c>
      <c r="M9" s="30">
        <f>+J9/18120963*100</f>
        <v>29.338346974164676</v>
      </c>
      <c r="O9" s="6"/>
    </row>
    <row r="10" spans="2:15" ht="20.100000000000001" customHeight="1" x14ac:dyDescent="0.15">
      <c r="B10" s="84"/>
      <c r="C10" s="88" t="s">
        <v>18</v>
      </c>
      <c r="D10" s="26" t="s">
        <v>16</v>
      </c>
      <c r="E10" s="27">
        <v>19119</v>
      </c>
      <c r="F10" s="28">
        <v>174</v>
      </c>
      <c r="G10" s="28">
        <v>7586</v>
      </c>
      <c r="H10" s="28">
        <v>43</v>
      </c>
      <c r="I10" s="28">
        <v>50</v>
      </c>
      <c r="J10" s="28">
        <f t="shared" si="0"/>
        <v>26972</v>
      </c>
      <c r="K10" s="28">
        <v>25897</v>
      </c>
      <c r="L10" s="29">
        <f t="shared" si="1"/>
        <v>1.0415105996833609</v>
      </c>
      <c r="M10" s="30">
        <f>+J10/88518*100</f>
        <v>30.470638740143247</v>
      </c>
      <c r="O10" s="6"/>
    </row>
    <row r="11" spans="2:15" ht="20.100000000000001" customHeight="1" x14ac:dyDescent="0.15">
      <c r="B11" s="84"/>
      <c r="C11" s="87"/>
      <c r="D11" s="26" t="s">
        <v>17</v>
      </c>
      <c r="E11" s="27">
        <v>2800249</v>
      </c>
      <c r="F11" s="28">
        <v>320673</v>
      </c>
      <c r="G11" s="28">
        <v>2092388</v>
      </c>
      <c r="H11" s="28">
        <v>59986</v>
      </c>
      <c r="I11" s="28">
        <v>90898</v>
      </c>
      <c r="J11" s="28">
        <f t="shared" si="0"/>
        <v>5364194</v>
      </c>
      <c r="K11" s="28">
        <v>5403842.7999999998</v>
      </c>
      <c r="L11" s="29">
        <f t="shared" si="1"/>
        <v>0.99266285096228191</v>
      </c>
      <c r="M11" s="30">
        <f>+J11/18469165*100</f>
        <v>29.044052614181531</v>
      </c>
      <c r="O11" s="6"/>
    </row>
    <row r="12" spans="2:15" ht="20.100000000000001" customHeight="1" x14ac:dyDescent="0.15">
      <c r="B12" s="84"/>
      <c r="C12" s="88" t="s">
        <v>19</v>
      </c>
      <c r="D12" s="26" t="s">
        <v>16</v>
      </c>
      <c r="E12" s="27">
        <v>48338</v>
      </c>
      <c r="F12" s="28">
        <v>205</v>
      </c>
      <c r="G12" s="28">
        <v>13083</v>
      </c>
      <c r="H12" s="28">
        <v>280</v>
      </c>
      <c r="I12" s="28">
        <v>134</v>
      </c>
      <c r="J12" s="28">
        <f t="shared" si="0"/>
        <v>62040</v>
      </c>
      <c r="K12" s="28">
        <v>56497</v>
      </c>
      <c r="L12" s="29">
        <f t="shared" si="1"/>
        <v>1.0981114041453528</v>
      </c>
      <c r="M12" s="30">
        <f>+J12/124194*100</f>
        <v>49.954104062998212</v>
      </c>
      <c r="O12" s="6"/>
    </row>
    <row r="13" spans="2:15" ht="20.100000000000001" customHeight="1" thickBot="1" x14ac:dyDescent="0.2">
      <c r="B13" s="85"/>
      <c r="C13" s="89"/>
      <c r="D13" s="31" t="s">
        <v>17</v>
      </c>
      <c r="E13" s="32">
        <v>6839491.1999999993</v>
      </c>
      <c r="F13" s="33">
        <v>422384</v>
      </c>
      <c r="G13" s="33">
        <v>3692622</v>
      </c>
      <c r="H13" s="33">
        <v>247704</v>
      </c>
      <c r="I13" s="33">
        <v>181806</v>
      </c>
      <c r="J13" s="33">
        <f t="shared" si="0"/>
        <v>11384007.199999999</v>
      </c>
      <c r="K13" s="33">
        <v>10379096.399999999</v>
      </c>
      <c r="L13" s="34">
        <f t="shared" si="1"/>
        <v>1.0968206442325752</v>
      </c>
      <c r="M13" s="35">
        <f>+J13/24269996*100</f>
        <v>46.905682225905601</v>
      </c>
      <c r="O13" s="6"/>
    </row>
    <row r="14" spans="2:15" ht="20.100000000000001" customHeight="1" x14ac:dyDescent="0.15">
      <c r="B14" s="18"/>
      <c r="C14" s="36"/>
      <c r="D14" s="37" t="s">
        <v>16</v>
      </c>
      <c r="E14" s="38">
        <v>49527</v>
      </c>
      <c r="F14" s="39">
        <v>234</v>
      </c>
      <c r="G14" s="39">
        <v>13108</v>
      </c>
      <c r="H14" s="39">
        <v>265</v>
      </c>
      <c r="I14" s="39">
        <v>134</v>
      </c>
      <c r="J14" s="39">
        <v>63268</v>
      </c>
      <c r="K14" s="40"/>
      <c r="L14" s="41"/>
      <c r="M14" s="30">
        <v>49.3</v>
      </c>
    </row>
    <row r="15" spans="2:15" ht="20.100000000000001" customHeight="1" x14ac:dyDescent="0.15">
      <c r="B15" s="80" t="s">
        <v>20</v>
      </c>
      <c r="C15" s="81"/>
      <c r="D15" s="26" t="s">
        <v>0</v>
      </c>
      <c r="E15" s="42">
        <f t="shared" ref="E15:J15" si="2">E12/E14</f>
        <v>0.97599289276556223</v>
      </c>
      <c r="F15" s="43">
        <f t="shared" si="2"/>
        <v>0.87606837606837606</v>
      </c>
      <c r="G15" s="43">
        <f t="shared" si="2"/>
        <v>0.99809276777540434</v>
      </c>
      <c r="H15" s="43">
        <f t="shared" si="2"/>
        <v>1.0566037735849056</v>
      </c>
      <c r="I15" s="43">
        <f t="shared" si="2"/>
        <v>1</v>
      </c>
      <c r="J15" s="43">
        <f t="shared" si="2"/>
        <v>0.98059050388822155</v>
      </c>
      <c r="K15" s="44"/>
      <c r="L15" s="41"/>
      <c r="M15" s="45"/>
    </row>
    <row r="16" spans="2:15" ht="20.100000000000001" customHeight="1" x14ac:dyDescent="0.15">
      <c r="B16" s="80" t="s">
        <v>21</v>
      </c>
      <c r="C16" s="81"/>
      <c r="D16" s="26" t="s">
        <v>17</v>
      </c>
      <c r="E16" s="27">
        <v>6987274.1999999993</v>
      </c>
      <c r="F16" s="28">
        <v>435701</v>
      </c>
      <c r="G16" s="28">
        <v>3569631</v>
      </c>
      <c r="H16" s="28">
        <v>258558</v>
      </c>
      <c r="I16" s="28">
        <v>180646</v>
      </c>
      <c r="J16" s="28">
        <v>11431810.199999999</v>
      </c>
      <c r="K16" s="46"/>
      <c r="L16" s="41"/>
      <c r="M16" s="30">
        <v>46.4</v>
      </c>
    </row>
    <row r="17" spans="2:13" ht="20.100000000000001" customHeight="1" thickBot="1" x14ac:dyDescent="0.2">
      <c r="B17" s="18"/>
      <c r="C17" s="36"/>
      <c r="D17" s="47" t="s">
        <v>1</v>
      </c>
      <c r="E17" s="48">
        <f t="shared" ref="E17:J17" si="3">E13/E16</f>
        <v>0.97884969220186036</v>
      </c>
      <c r="F17" s="49">
        <f t="shared" si="3"/>
        <v>0.96943546147472692</v>
      </c>
      <c r="G17" s="49">
        <f t="shared" si="3"/>
        <v>1.0344548218009089</v>
      </c>
      <c r="H17" s="49">
        <f t="shared" si="3"/>
        <v>0.95802102429628944</v>
      </c>
      <c r="I17" s="49">
        <f t="shared" si="3"/>
        <v>1.0064213987577915</v>
      </c>
      <c r="J17" s="49">
        <f t="shared" si="3"/>
        <v>0.99581842252769381</v>
      </c>
      <c r="K17" s="44"/>
      <c r="L17" s="41"/>
      <c r="M17" s="50"/>
    </row>
    <row r="18" spans="2:13" ht="20.100000000000001" customHeight="1" x14ac:dyDescent="0.15">
      <c r="B18" s="9"/>
      <c r="C18" s="10"/>
      <c r="D18" s="21" t="s">
        <v>16</v>
      </c>
      <c r="E18" s="22">
        <v>43193</v>
      </c>
      <c r="F18" s="23">
        <v>155</v>
      </c>
      <c r="G18" s="23">
        <v>12798</v>
      </c>
      <c r="H18" s="23">
        <v>160</v>
      </c>
      <c r="I18" s="23">
        <v>191</v>
      </c>
      <c r="J18" s="23">
        <v>56497</v>
      </c>
      <c r="K18" s="51"/>
      <c r="L18" s="52"/>
      <c r="M18" s="25">
        <v>47.3</v>
      </c>
    </row>
    <row r="19" spans="2:13" ht="20.100000000000001" customHeight="1" x14ac:dyDescent="0.15">
      <c r="B19" s="80" t="s">
        <v>22</v>
      </c>
      <c r="C19" s="81"/>
      <c r="D19" s="26" t="s">
        <v>0</v>
      </c>
      <c r="E19" s="42">
        <f t="shared" ref="E19:J19" si="4">E12/E18</f>
        <v>1.1191165235107541</v>
      </c>
      <c r="F19" s="43">
        <f t="shared" si="4"/>
        <v>1.3225806451612903</v>
      </c>
      <c r="G19" s="43">
        <f t="shared" si="4"/>
        <v>1.0222691045475856</v>
      </c>
      <c r="H19" s="43">
        <f t="shared" si="4"/>
        <v>1.75</v>
      </c>
      <c r="I19" s="43">
        <f t="shared" si="4"/>
        <v>0.70157068062827221</v>
      </c>
      <c r="J19" s="43">
        <f t="shared" si="4"/>
        <v>1.0981114041453528</v>
      </c>
      <c r="K19" s="44"/>
      <c r="L19" s="53"/>
      <c r="M19" s="54"/>
    </row>
    <row r="20" spans="2:13" ht="20.100000000000001" customHeight="1" x14ac:dyDescent="0.15">
      <c r="B20" s="80" t="s">
        <v>23</v>
      </c>
      <c r="C20" s="81"/>
      <c r="D20" s="26" t="s">
        <v>17</v>
      </c>
      <c r="E20" s="27">
        <v>6476967.3999999994</v>
      </c>
      <c r="F20" s="28">
        <v>147516</v>
      </c>
      <c r="G20" s="28">
        <v>3390095</v>
      </c>
      <c r="H20" s="28">
        <v>139558</v>
      </c>
      <c r="I20" s="28">
        <v>224960</v>
      </c>
      <c r="J20" s="28">
        <v>10379096.399999999</v>
      </c>
      <c r="K20" s="46"/>
      <c r="L20" s="55"/>
      <c r="M20" s="30">
        <v>42</v>
      </c>
    </row>
    <row r="21" spans="2:13" ht="20.100000000000001" customHeight="1" thickBot="1" x14ac:dyDescent="0.2">
      <c r="B21" s="11"/>
      <c r="C21" s="12"/>
      <c r="D21" s="31" t="s">
        <v>1</v>
      </c>
      <c r="E21" s="56">
        <f t="shared" ref="E21:J21" si="5">E13/E20</f>
        <v>1.0559712250520206</v>
      </c>
      <c r="F21" s="57">
        <f t="shared" si="5"/>
        <v>2.8633097426719814</v>
      </c>
      <c r="G21" s="57">
        <f t="shared" si="5"/>
        <v>1.0892385021658686</v>
      </c>
      <c r="H21" s="57">
        <f t="shared" si="5"/>
        <v>1.7749179552587455</v>
      </c>
      <c r="I21" s="57">
        <f t="shared" si="5"/>
        <v>0.80817034139402566</v>
      </c>
      <c r="J21" s="57">
        <f t="shared" si="5"/>
        <v>1.0968206442325752</v>
      </c>
      <c r="K21" s="58"/>
      <c r="L21" s="59"/>
      <c r="M21" s="60"/>
    </row>
    <row r="22" spans="2:13" ht="19.5" customHeight="1" thickBot="1" x14ac:dyDescent="0.2">
      <c r="B22" s="95" t="s">
        <v>24</v>
      </c>
      <c r="C22" s="96"/>
      <c r="D22" s="97"/>
      <c r="E22" s="61">
        <f t="shared" ref="E22:J22" si="6">(E8+E10)/(E12+E14)</f>
        <v>0.37857252337403569</v>
      </c>
      <c r="F22" s="62">
        <f t="shared" si="6"/>
        <v>0.72665148063781326</v>
      </c>
      <c r="G22" s="62">
        <f t="shared" si="6"/>
        <v>0.57832843343133133</v>
      </c>
      <c r="H22" s="62">
        <f t="shared" si="6"/>
        <v>0.1853211009174312</v>
      </c>
      <c r="I22" s="62">
        <f t="shared" si="6"/>
        <v>0.37313432835820898</v>
      </c>
      <c r="J22" s="62">
        <f t="shared" si="6"/>
        <v>0.42069141635011331</v>
      </c>
      <c r="K22" s="63"/>
      <c r="L22" s="64"/>
      <c r="M22" s="65"/>
    </row>
    <row r="23" spans="2:13" ht="17.25" customHeight="1" thickBot="1" x14ac:dyDescent="0.2">
      <c r="B23" s="72" t="s">
        <v>25</v>
      </c>
      <c r="C23" s="73"/>
      <c r="D23" s="74"/>
      <c r="E23" s="66">
        <v>0.45961751756125435</v>
      </c>
      <c r="F23" s="67">
        <v>0.3401360544217687</v>
      </c>
      <c r="G23" s="67">
        <v>0.34743870631194573</v>
      </c>
      <c r="H23" s="67">
        <v>0.15032679738562091</v>
      </c>
      <c r="I23" s="67">
        <v>0.67532467532467533</v>
      </c>
      <c r="J23" s="67">
        <v>0.42052646459666954</v>
      </c>
      <c r="K23" s="44"/>
      <c r="L23" s="53"/>
      <c r="M23" s="68"/>
    </row>
    <row r="24" spans="2:13" ht="20.100000000000001" customHeight="1" thickBot="1" x14ac:dyDescent="0.2">
      <c r="B24" s="77" t="s">
        <v>26</v>
      </c>
      <c r="C24" s="78"/>
      <c r="D24" s="79"/>
      <c r="E24" s="69">
        <v>0.48408621644760036</v>
      </c>
      <c r="F24" s="70">
        <v>0.64133738601823709</v>
      </c>
      <c r="G24" s="70">
        <v>0.5204408817635271</v>
      </c>
      <c r="H24" s="70">
        <v>0.11377245508982035</v>
      </c>
      <c r="I24" s="70">
        <v>0.82872928176795579</v>
      </c>
      <c r="J24" s="70">
        <v>0.49500117939506105</v>
      </c>
      <c r="K24" s="58"/>
      <c r="L24" s="59"/>
      <c r="M24" s="71"/>
    </row>
    <row r="25" spans="2:13" ht="14.25" x14ac:dyDescent="0.15">
      <c r="E25" t="s">
        <v>2</v>
      </c>
      <c r="F25" s="4"/>
      <c r="G25" s="1"/>
      <c r="H25" s="1"/>
    </row>
    <row r="26" spans="2:13" ht="14.25" x14ac:dyDescent="0.15">
      <c r="F26" s="4"/>
    </row>
    <row r="27" spans="2:13" ht="14.25" x14ac:dyDescent="0.15">
      <c r="F27" s="4"/>
    </row>
    <row r="28" spans="2:13" ht="14.25" x14ac:dyDescent="0.15">
      <c r="F28" s="4"/>
    </row>
  </sheetData>
  <mergeCells count="18">
    <mergeCell ref="L6:L7"/>
    <mergeCell ref="B22:D22"/>
    <mergeCell ref="B23:D23"/>
    <mergeCell ref="C1:G1"/>
    <mergeCell ref="J5:M5"/>
    <mergeCell ref="B24:D24"/>
    <mergeCell ref="B19:C19"/>
    <mergeCell ref="B20:C20"/>
    <mergeCell ref="B15:C15"/>
    <mergeCell ref="B16:C16"/>
    <mergeCell ref="C2:D2"/>
    <mergeCell ref="B8:B13"/>
    <mergeCell ref="C8:C9"/>
    <mergeCell ref="C10:C11"/>
    <mergeCell ref="C12:C13"/>
    <mergeCell ref="H1:I1"/>
    <mergeCell ref="J6:J7"/>
    <mergeCell ref="K6:K7"/>
  </mergeCells>
  <phoneticPr fontId="2"/>
  <pageMargins left="0.78700000000000003" right="0.78700000000000003" top="0.98399999999999999" bottom="0.98399999999999999" header="0.51200000000000001" footer="0.51200000000000001"/>
  <pageSetup paperSize="9" scale="97" orientation="landscape" r:id="rId1"/>
  <headerFooter alignWithMargins="0"/>
  <ignoredErrors>
    <ignoredError sqref="E15:I15 E21:J22 E19:I19" evalError="1"/>
    <ignoredError sqref="J15 J19" evalError="1" formula="1"/>
    <ignoredError sqref="J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55485-5484-4C3F-8B8F-0B1064297C31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D9B00-7BF1-411D-8E29-D72BA2260B78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倉庫協会 石川県</cp:lastModifiedBy>
  <cp:lastPrinted>2015-07-17T01:15:34Z</cp:lastPrinted>
  <dcterms:created xsi:type="dcterms:W3CDTF">1999-04-12T07:07:16Z</dcterms:created>
  <dcterms:modified xsi:type="dcterms:W3CDTF">2026-03-11T06:32:01Z</dcterms:modified>
</cp:coreProperties>
</file>