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E51FDDD5-D2A0-438E-8901-C0C7B075398A}" xr6:coauthVersionLast="47" xr6:coauthVersionMax="47" xr10:uidLastSave="{00000000-0000-0000-0000-000000000000}"/>
  <bookViews>
    <workbookView xWindow="-120" yWindow="-120" windowWidth="29040" windowHeight="15720" xr2:uid="{1512D0D9-5B9C-430D-B941-C01048A2611D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M8" i="1" s="1"/>
  <c r="L8" i="1"/>
  <c r="J13" i="1"/>
  <c r="M13" i="1" s="1"/>
  <c r="J12" i="1"/>
  <c r="M12" i="1" s="1"/>
  <c r="J11" i="1"/>
  <c r="M11" i="1" s="1"/>
  <c r="J10" i="1"/>
  <c r="M10" i="1" s="1"/>
  <c r="L10" i="1"/>
  <c r="J9" i="1"/>
  <c r="M9" i="1" s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L13" i="1"/>
  <c r="L12" i="1"/>
  <c r="J21" i="1"/>
  <c r="L11" i="1"/>
  <c r="J19" i="1"/>
  <c r="J17" i="1"/>
  <c r="L9" i="1"/>
  <c r="J15" i="1"/>
  <c r="J22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<sst xmlns="http://schemas.openxmlformats.org/spreadsheetml/2006/main" count="40" uniqueCount="30">
  <si>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</si>
  <si>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</si>
  <si>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</si>
  <si>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</si>
  <si>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</si>
  <si>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</si>
  <si>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</si>
  <si>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</si>
  <si>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</si>
  <si>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</si>
  <si>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</si>
  <si>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</si>
  <si>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</si>
  <si>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</si>
  <si>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</si>
  <si>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</si>
  <si>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</si>
  <si>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</si>
  <si>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</si>
  <si>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</si>
  <si>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</si>
  <si>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</si>
  <si>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</si>
  <si>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</si>
  <si>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</si>
  <si>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</si>
  <si>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</si>
  <si>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</si>
  <si>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</si>
  <si>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（令和元年10月分）</t>
    <rPh sb="1" eb="3">
      <t>レイワ</t>
    </rPh>
    <rPh sb="3" eb="5">
      <t>ガンネン</t>
    </rPh>
    <rPh sb="7" eb="8">
      <t>ツキ</t>
    </rPh>
    <rPh sb="8" eb="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</si>
</sst>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8E957345-FDED-43AD-ADA2-9300AB599824}"/>
    <cellStyle name="標準" xfId="0" builtinId="0"/>
    <cellStyle name="標準 2" xfId="3" xr:uid="{23354FC7-A62A-4FDB-A240-D781CA80A9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00B0-0289-4F98-97E9-3BA049F5E541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7" t="s">
        <v>7</v>
      </c>
      <c r="D1" s="27"/>
      <c r="E1" s="27"/>
      <c r="F1" s="27"/>
      <c r="G1" s="27"/>
      <c r="H1" s="22" t="s">
        <v>29</v>
      </c>
      <c r="I1" s="23"/>
      <c r="J1" s="2"/>
    </row>
    <row r="2" spans="2:15" ht="17.25" x14ac:dyDescent="0.2">
      <c r="B2" s="2"/>
      <c r="C2" s="17"/>
      <c r="D2" s="17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8" t="s">
        <v>27</v>
      </c>
      <c r="K5" s="28"/>
      <c r="L5" s="28"/>
      <c r="M5" s="28"/>
    </row>
    <row r="6" spans="2:15" x14ac:dyDescent="0.15">
      <c r="B6" s="29"/>
      <c r="C6" s="30"/>
      <c r="D6" s="30"/>
      <c r="E6" s="31">
        <v>27</v>
      </c>
      <c r="F6" s="13">
        <v>28</v>
      </c>
      <c r="G6" s="13">
        <v>29</v>
      </c>
      <c r="H6" s="13">
        <v>30</v>
      </c>
      <c r="I6" s="13">
        <v>35</v>
      </c>
      <c r="J6" s="24" t="s">
        <v>8</v>
      </c>
      <c r="K6" s="24" t="s">
        <v>9</v>
      </c>
      <c r="L6" s="25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20"/>
      <c r="K7" s="20"/>
      <c r="L7" s="26"/>
      <c r="M7" s="8" t="s">
        <v>5</v>
      </c>
    </row>
    <row r="8" spans="2:15" ht="20.100000000000001" customHeight="1" x14ac:dyDescent="0.15">
      <c r="B8" s="35" t="s">
        <v>28</v>
      </c>
      <c r="C8" s="18" t="s">
        <v>15</v>
      </c>
      <c r="D8" s="36" t="s">
        <v>16</v>
      </c>
      <c r="E8" s="37">
        <v>19460</v>
      </c>
      <c r="F8" s="38">
        <v>318</v>
      </c>
      <c r="G8" s="38">
        <v>7286</v>
      </c>
      <c r="H8" s="38">
        <v>194</v>
      </c>
      <c r="I8" s="38">
        <v>34</v>
      </c>
      <c r="J8" s="38">
        <f t="shared" ref="J8:J13" si="0">SUM(E8:I8)</f>
        <v>27292</v>
      </c>
      <c r="K8" s="38">
        <v>31191</v>
      </c>
      <c r="L8" s="39">
        <f t="shared" ref="L8:L13" si="1">J8/K8</f>
        <v>0.87499599243371484</v>
      </c>
      <c r="M8" s="40">
        <f>+J8/91180*100</f>
        <v>29.932002632156173</v>
      </c>
      <c r="O8" s="5"/>
    </row>
    <row r="9" spans="2:15" ht="20.100000000000001" customHeight="1" x14ac:dyDescent="0.15">
      <c r="B9" s="41"/>
      <c r="C9" s="19"/>
      <c r="D9" s="42" t="s">
        <v>17</v>
      </c>
      <c r="E9" s="43">
        <v>2907140</v>
      </c>
      <c r="F9" s="44">
        <v>542068</v>
      </c>
      <c r="G9" s="44">
        <v>2029106</v>
      </c>
      <c r="H9" s="44">
        <v>43751</v>
      </c>
      <c r="I9" s="44">
        <v>59630</v>
      </c>
      <c r="J9" s="44">
        <f t="shared" si="0"/>
        <v>5581695</v>
      </c>
      <c r="K9" s="44">
        <v>6579227</v>
      </c>
      <c r="L9" s="45">
        <f t="shared" si="1"/>
        <v>0.84838158038930711</v>
      </c>
      <c r="M9" s="46">
        <f>+J9/23402545*100</f>
        <v>23.850803406210737</v>
      </c>
      <c r="O9" s="6"/>
    </row>
    <row r="10" spans="2:15" ht="20.100000000000001" customHeight="1" x14ac:dyDescent="0.15">
      <c r="B10" s="41"/>
      <c r="C10" s="20" t="s">
        <v>18</v>
      </c>
      <c r="D10" s="42" t="s">
        <v>16</v>
      </c>
      <c r="E10" s="43">
        <v>19716</v>
      </c>
      <c r="F10" s="44">
        <v>334</v>
      </c>
      <c r="G10" s="44">
        <v>7489</v>
      </c>
      <c r="H10" s="44">
        <v>94</v>
      </c>
      <c r="I10" s="44">
        <v>36</v>
      </c>
      <c r="J10" s="44">
        <f t="shared" si="0"/>
        <v>27669</v>
      </c>
      <c r="K10" s="44">
        <v>29141</v>
      </c>
      <c r="L10" s="45">
        <f t="shared" si="1"/>
        <v>0.94948697711128649</v>
      </c>
      <c r="M10" s="46">
        <f>+J10/88983*100</f>
        <v>31.094703482687702</v>
      </c>
      <c r="O10" s="6"/>
    </row>
    <row r="11" spans="2:15" ht="20.100000000000001" customHeight="1" x14ac:dyDescent="0.15">
      <c r="B11" s="41"/>
      <c r="C11" s="19"/>
      <c r="D11" s="42" t="s">
        <v>17</v>
      </c>
      <c r="E11" s="43">
        <v>3023813</v>
      </c>
      <c r="F11" s="44">
        <v>654234</v>
      </c>
      <c r="G11" s="44">
        <v>1997532</v>
      </c>
      <c r="H11" s="44">
        <v>60192</v>
      </c>
      <c r="I11" s="44">
        <v>65532</v>
      </c>
      <c r="J11" s="44">
        <f t="shared" si="0"/>
        <v>5801303</v>
      </c>
      <c r="K11" s="44">
        <v>6058432</v>
      </c>
      <c r="L11" s="45">
        <f t="shared" si="1"/>
        <v>0.95755849038166974</v>
      </c>
      <c r="M11" s="46">
        <f>+J11/23201975*100</f>
        <v>25.003487849633487</v>
      </c>
      <c r="O11" s="6"/>
    </row>
    <row r="12" spans="2:15" ht="20.100000000000001" customHeight="1" x14ac:dyDescent="0.15">
      <c r="B12" s="41"/>
      <c r="C12" s="20" t="s">
        <v>19</v>
      </c>
      <c r="D12" s="42" t="s">
        <v>16</v>
      </c>
      <c r="E12" s="43">
        <v>48088</v>
      </c>
      <c r="F12" s="44">
        <v>189</v>
      </c>
      <c r="G12" s="44">
        <v>12880</v>
      </c>
      <c r="H12" s="44">
        <v>380</v>
      </c>
      <c r="I12" s="44">
        <v>132</v>
      </c>
      <c r="J12" s="44">
        <f t="shared" si="0"/>
        <v>61669</v>
      </c>
      <c r="K12" s="44">
        <v>58547</v>
      </c>
      <c r="L12" s="45">
        <f t="shared" si="1"/>
        <v>1.0533246793174715</v>
      </c>
      <c r="M12" s="46">
        <f>+J12/131207*100</f>
        <v>47.001303284123559</v>
      </c>
      <c r="O12" s="6"/>
    </row>
    <row r="13" spans="2:15" ht="20.100000000000001" customHeight="1" thickBot="1" x14ac:dyDescent="0.2">
      <c r="B13" s="47"/>
      <c r="C13" s="21"/>
      <c r="D13" s="48" t="s">
        <v>17</v>
      </c>
      <c r="E13" s="49">
        <v>6723104.1999999993</v>
      </c>
      <c r="F13" s="50">
        <v>310218</v>
      </c>
      <c r="G13" s="50">
        <v>3724196</v>
      </c>
      <c r="H13" s="50">
        <v>231263</v>
      </c>
      <c r="I13" s="50">
        <v>175904</v>
      </c>
      <c r="J13" s="50">
        <f t="shared" si="0"/>
        <v>11164685.199999999</v>
      </c>
      <c r="K13" s="50">
        <v>10899892.4</v>
      </c>
      <c r="L13" s="51">
        <f t="shared" si="1"/>
        <v>1.0242931572425429</v>
      </c>
      <c r="M13" s="52">
        <f>+J13/24724010*100</f>
        <v>45.157258875077297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48338</v>
      </c>
      <c r="F14" s="56">
        <v>205</v>
      </c>
      <c r="G14" s="56">
        <v>13083</v>
      </c>
      <c r="H14" s="56">
        <v>280</v>
      </c>
      <c r="I14" s="56">
        <v>134</v>
      </c>
      <c r="J14" s="56">
        <v>62040</v>
      </c>
      <c r="K14" s="57"/>
      <c r="L14" s="58"/>
      <c r="M14" s="46">
        <v>50</v>
      </c>
    </row>
    <row r="15" spans="2:15" ht="20.100000000000001" customHeight="1" x14ac:dyDescent="0.15">
      <c r="B15" s="15" t="s">
        <v>20</v>
      </c>
      <c r="C15" s="16"/>
      <c r="D15" s="42" t="s">
        <v>0</v>
      </c>
      <c r="E15" s="59">
        <f t="shared" ref="E15:J15" si="2">E12/E14</f>
        <v>0.99482808556415248</v>
      </c>
      <c r="F15" s="60">
        <f t="shared" si="2"/>
        <v>0.92195121951219516</v>
      </c>
      <c r="G15" s="60">
        <f t="shared" si="2"/>
        <v>0.98448368111289464</v>
      </c>
      <c r="H15" s="60">
        <f t="shared" si="2"/>
        <v>1.3571428571428572</v>
      </c>
      <c r="I15" s="60">
        <f t="shared" si="2"/>
        <v>0.9850746268656716</v>
      </c>
      <c r="J15" s="60">
        <f t="shared" si="2"/>
        <v>0.99401998710509354</v>
      </c>
      <c r="K15" s="61"/>
      <c r="L15" s="58"/>
      <c r="M15" s="62"/>
    </row>
    <row r="16" spans="2:15" ht="20.100000000000001" customHeight="1" x14ac:dyDescent="0.15">
      <c r="B16" s="15" t="s">
        <v>21</v>
      </c>
      <c r="C16" s="16"/>
      <c r="D16" s="42" t="s">
        <v>17</v>
      </c>
      <c r="E16" s="43">
        <v>6839491.1999999993</v>
      </c>
      <c r="F16" s="44">
        <v>422384</v>
      </c>
      <c r="G16" s="44">
        <v>3692622</v>
      </c>
      <c r="H16" s="44">
        <v>247704</v>
      </c>
      <c r="I16" s="44">
        <v>181806</v>
      </c>
      <c r="J16" s="44">
        <v>11384007.199999999</v>
      </c>
      <c r="K16" s="63"/>
      <c r="L16" s="58"/>
      <c r="M16" s="46">
        <v>46.9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0.98298309090594338</v>
      </c>
      <c r="F17" s="66">
        <f t="shared" si="3"/>
        <v>0.73444543353914926</v>
      </c>
      <c r="G17" s="66">
        <f t="shared" si="3"/>
        <v>1.0085505637999232</v>
      </c>
      <c r="H17" s="66">
        <f t="shared" si="3"/>
        <v>0.9336264250880083</v>
      </c>
      <c r="I17" s="66">
        <f t="shared" si="3"/>
        <v>0.96753682496727278</v>
      </c>
      <c r="J17" s="66">
        <f t="shared" si="3"/>
        <v>0.98073420051947968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45180</v>
      </c>
      <c r="F18" s="38">
        <v>190</v>
      </c>
      <c r="G18" s="38">
        <v>12816</v>
      </c>
      <c r="H18" s="38">
        <v>178</v>
      </c>
      <c r="I18" s="38">
        <v>183</v>
      </c>
      <c r="J18" s="38">
        <v>58547</v>
      </c>
      <c r="K18" s="68"/>
      <c r="L18" s="69"/>
      <c r="M18" s="40">
        <v>47.2</v>
      </c>
    </row>
    <row r="19" spans="2:13" ht="20.100000000000001" customHeight="1" x14ac:dyDescent="0.15">
      <c r="B19" s="15" t="s">
        <v>22</v>
      </c>
      <c r="C19" s="16"/>
      <c r="D19" s="42" t="s">
        <v>0</v>
      </c>
      <c r="E19" s="59">
        <f t="shared" ref="E19:J19" si="4">E12/E18</f>
        <v>1.0643647631695441</v>
      </c>
      <c r="F19" s="60">
        <f t="shared" si="4"/>
        <v>0.99473684210526314</v>
      </c>
      <c r="G19" s="60">
        <f t="shared" si="4"/>
        <v>1.0049937578027466</v>
      </c>
      <c r="H19" s="60">
        <f t="shared" si="4"/>
        <v>2.1348314606741572</v>
      </c>
      <c r="I19" s="60">
        <f t="shared" si="4"/>
        <v>0.72131147540983609</v>
      </c>
      <c r="J19" s="60">
        <f t="shared" si="4"/>
        <v>1.0533246793174715</v>
      </c>
      <c r="K19" s="61"/>
      <c r="L19" s="70"/>
      <c r="M19" s="71"/>
    </row>
    <row r="20" spans="2:13" ht="20.100000000000001" customHeight="1" x14ac:dyDescent="0.15">
      <c r="B20" s="15" t="s">
        <v>23</v>
      </c>
      <c r="C20" s="16"/>
      <c r="D20" s="42" t="s">
        <v>17</v>
      </c>
      <c r="E20" s="43">
        <v>6756921.4000000004</v>
      </c>
      <c r="F20" s="44">
        <v>203965</v>
      </c>
      <c r="G20" s="44">
        <v>3566126</v>
      </c>
      <c r="H20" s="44">
        <v>155311</v>
      </c>
      <c r="I20" s="44">
        <v>217569</v>
      </c>
      <c r="J20" s="44">
        <v>10899892.4</v>
      </c>
      <c r="K20" s="63"/>
      <c r="L20" s="72"/>
      <c r="M20" s="46">
        <v>44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0.99499517635353862</v>
      </c>
      <c r="F21" s="74">
        <f t="shared" si="5"/>
        <v>1.5209374157330915</v>
      </c>
      <c r="G21" s="74">
        <f t="shared" si="5"/>
        <v>1.0443254108239586</v>
      </c>
      <c r="H21" s="74">
        <f t="shared" si="5"/>
        <v>1.4890316848130525</v>
      </c>
      <c r="I21" s="74">
        <f t="shared" si="5"/>
        <v>0.80849753411561387</v>
      </c>
      <c r="J21" s="74">
        <f t="shared" si="5"/>
        <v>1.0242931572425429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0.40628046377533028</v>
      </c>
      <c r="F22" s="82">
        <f t="shared" si="6"/>
        <v>1.6548223350253808</v>
      </c>
      <c r="G22" s="82">
        <f t="shared" si="6"/>
        <v>0.56907907406694147</v>
      </c>
      <c r="H22" s="82">
        <f t="shared" si="6"/>
        <v>0.43636363636363634</v>
      </c>
      <c r="I22" s="82">
        <f t="shared" si="6"/>
        <v>0.26315789473684209</v>
      </c>
      <c r="J22" s="82">
        <f t="shared" si="6"/>
        <v>0.44427648756355642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H1:I1"/>
    <mergeCell ref="J6:J7"/>
    <mergeCell ref="K6:K7"/>
    <mergeCell ref="L6:L7"/>
    <mergeCell ref="B22:D22"/>
    <mergeCell ref="C1:G1"/>
    <mergeCell ref="J5:M5"/>
    <mergeCell ref="C2:D2"/>
    <mergeCell ref="B8:B13"/>
    <mergeCell ref="C8:C9"/>
    <mergeCell ref="C10:C11"/>
    <mergeCell ref="C12:C13"/>
    <mergeCell ref="B24:D24"/>
    <mergeCell ref="B19:C19"/>
    <mergeCell ref="B20:C20"/>
    <mergeCell ref="B15:C15"/>
    <mergeCell ref="B16:C16"/>
    <mergeCell ref="B23:D2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2014-A3E4-42B8-9930-A5E592BFF889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914F-E211-44FD-B860-C6EE6D656393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2026-03-11T06:28:52Z</dcterms:modified>
</cp:coreProperties>
</file>