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19年度\"/>
    </mc:Choice>
  </mc:AlternateContent>
  <xr:revisionPtr revIDLastSave="0" documentId="13_ncr:1_{A733142E-0502-44BD-8AB6-97B8B0550B35}" xr6:coauthVersionLast="47" xr6:coauthVersionMax="47" xr10:uidLastSave="{00000000-0000-0000-0000-000000000000}"/>
  <bookViews>
    <workbookView xWindow="-120" yWindow="-120" windowWidth="29040" windowHeight="15720" xr2:uid="{FF620B79-37C7-4041-8A78-2D802AB126C8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J8" i="1" l="1"/>
  <c r="L8" i="1" s="1"/>
  <c r="J13" i="1"/>
  <c r="M13" i="1"/>
  <c r="J12" i="1"/>
  <c r="L12" i="1" s="1"/>
  <c r="J11" i="1"/>
  <c r="M11" i="1" s="1"/>
  <c r="J10" i="1"/>
  <c r="M10" i="1"/>
  <c r="J9" i="1"/>
  <c r="L9" i="1" s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L11" i="1"/>
  <c r="J15" i="1"/>
  <c r="J17" i="1"/>
  <c r="J21" i="1"/>
  <c r="L13" i="1"/>
  <c r="L10" i="1"/>
  <c r="M8" i="1"/>
  <c r="M9" i="1" l="1"/>
  <c r="M12" i="1"/>
  <c r="J22" i="1"/>
  <c r="J19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<sst xmlns="http://schemas.openxmlformats.org/spreadsheetml/2006/main" count="40" uniqueCount="30">
  <si>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</si>
  <si>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</si>
  <si>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</si>
  <si>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</si>
  <si>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</si>
  <si>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</si>
  <si>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</si>
  <si>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</si>
  <si>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</si>
  <si>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</si>
  <si>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</si>
  <si>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</si>
  <si>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</si>
  <si>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</si>
  <si>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</si>
  <si>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</si>
  <si>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</si>
  <si>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</si>
  <si>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</si>
  <si>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</si>
  <si>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</si>
  <si>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</si>
  <si>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</si>
  <si>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</si>
  <si>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</si>
  <si>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</si>
  <si>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</si>
  <si>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</si>
  <si>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</si>
  <si>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 2年 2月分）</t>
    <rPh sb="1" eb="3">
      <t>レイワ</t>
    </rPh>
    <rPh sb="5" eb="6">
      <t>ネン</t>
    </rPh>
    <rPh sb="8" eb="9">
      <t>ツキ</t>
    </rPh>
    <rPh sb="9" eb="10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</si>
</sst>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4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</cellXfs>
  <cellStyles count="4">
    <cellStyle name="桁区切り" xfId="1" builtinId="6"/>
    <cellStyle name="桁区切り 2" xfId="2" xr:uid="{F4A88799-64BB-435F-AD1E-D7713E605B4E}"/>
    <cellStyle name="標準" xfId="0" builtinId="0"/>
    <cellStyle name="標準 2" xfId="3" xr:uid="{E8EC2E26-137F-4BFD-91B4-09F5E73F03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8F0D7-7211-43A3-BD9E-8CF052D8B8DD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27" t="s">
        <v>7</v>
      </c>
      <c r="D1" s="27"/>
      <c r="E1" s="27"/>
      <c r="F1" s="27"/>
      <c r="G1" s="27"/>
      <c r="H1" s="22" t="s">
        <v>29</v>
      </c>
      <c r="I1" s="23"/>
      <c r="J1" s="2"/>
    </row>
    <row r="2" spans="2:15" ht="17.25" x14ac:dyDescent="0.2">
      <c r="B2" s="2"/>
      <c r="C2" s="17"/>
      <c r="D2" s="17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28" t="s">
        <v>27</v>
      </c>
      <c r="K5" s="28"/>
      <c r="L5" s="28"/>
      <c r="M5" s="28"/>
    </row>
    <row r="6" spans="2:15" x14ac:dyDescent="0.15">
      <c r="B6" s="29"/>
      <c r="C6" s="30"/>
      <c r="D6" s="30"/>
      <c r="E6" s="31">
        <v>27</v>
      </c>
      <c r="F6" s="13">
        <v>28</v>
      </c>
      <c r="G6" s="13">
        <v>29</v>
      </c>
      <c r="H6" s="13">
        <v>30</v>
      </c>
      <c r="I6" s="13">
        <v>35</v>
      </c>
      <c r="J6" s="24" t="s">
        <v>8</v>
      </c>
      <c r="K6" s="24" t="s">
        <v>9</v>
      </c>
      <c r="L6" s="25" t="s">
        <v>3</v>
      </c>
      <c r="M6" s="7" t="s">
        <v>4</v>
      </c>
    </row>
    <row r="7" spans="2:15" ht="14.25" thickBot="1" x14ac:dyDescent="0.2">
      <c r="B7" s="32"/>
      <c r="C7" s="33"/>
      <c r="D7" s="33"/>
      <c r="E7" s="34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20"/>
      <c r="K7" s="20"/>
      <c r="L7" s="26"/>
      <c r="M7" s="8" t="s">
        <v>5</v>
      </c>
    </row>
    <row r="8" spans="2:15" ht="20.100000000000001" customHeight="1" x14ac:dyDescent="0.15">
      <c r="B8" s="35" t="s">
        <v>28</v>
      </c>
      <c r="C8" s="18" t="s">
        <v>15</v>
      </c>
      <c r="D8" s="36" t="s">
        <v>16</v>
      </c>
      <c r="E8" s="37">
        <v>16818</v>
      </c>
      <c r="F8" s="38">
        <v>279</v>
      </c>
      <c r="G8" s="38">
        <v>7484</v>
      </c>
      <c r="H8" s="38">
        <v>43</v>
      </c>
      <c r="I8" s="38">
        <v>23</v>
      </c>
      <c r="J8" s="38">
        <f t="shared" ref="J8:J13" si="0">SUM(E8:I8)</f>
        <v>24647</v>
      </c>
      <c r="K8" s="38">
        <v>27275</v>
      </c>
      <c r="L8" s="39">
        <f t="shared" ref="L8:L13" si="1">J8/K8</f>
        <v>0.90364802933088906</v>
      </c>
      <c r="M8" s="40">
        <f>+J8/79286*100</f>
        <v>31.086194283984565</v>
      </c>
      <c r="O8" s="5"/>
    </row>
    <row r="9" spans="2:15" ht="20.100000000000001" customHeight="1" x14ac:dyDescent="0.15">
      <c r="B9" s="41"/>
      <c r="C9" s="19"/>
      <c r="D9" s="42" t="s">
        <v>17</v>
      </c>
      <c r="E9" s="43">
        <v>2423876</v>
      </c>
      <c r="F9" s="44">
        <v>520767</v>
      </c>
      <c r="G9" s="44">
        <v>2316185</v>
      </c>
      <c r="H9" s="44">
        <v>29260</v>
      </c>
      <c r="I9" s="44">
        <v>33521</v>
      </c>
      <c r="J9" s="44">
        <f t="shared" si="0"/>
        <v>5323609</v>
      </c>
      <c r="K9" s="44">
        <v>5581376</v>
      </c>
      <c r="L9" s="45">
        <f t="shared" si="1"/>
        <v>0.9538165857308305</v>
      </c>
      <c r="M9" s="46">
        <f>+J9/16645604*100</f>
        <v>31.982071662884685</v>
      </c>
      <c r="O9" s="6"/>
    </row>
    <row r="10" spans="2:15" ht="20.100000000000001" customHeight="1" x14ac:dyDescent="0.15">
      <c r="B10" s="41"/>
      <c r="C10" s="20" t="s">
        <v>18</v>
      </c>
      <c r="D10" s="42" t="s">
        <v>16</v>
      </c>
      <c r="E10" s="43">
        <v>18825</v>
      </c>
      <c r="F10" s="44">
        <v>307</v>
      </c>
      <c r="G10" s="44">
        <v>7890</v>
      </c>
      <c r="H10" s="44">
        <v>53</v>
      </c>
      <c r="I10" s="44">
        <v>21</v>
      </c>
      <c r="J10" s="44">
        <f t="shared" si="0"/>
        <v>27096</v>
      </c>
      <c r="K10" s="44">
        <v>26663</v>
      </c>
      <c r="L10" s="45">
        <f t="shared" si="1"/>
        <v>1.0162397329632824</v>
      </c>
      <c r="M10" s="46">
        <f>+J10/84643*100</f>
        <v>32.012097869877017</v>
      </c>
      <c r="O10" s="6"/>
    </row>
    <row r="11" spans="2:15" ht="20.100000000000001" customHeight="1" x14ac:dyDescent="0.15">
      <c r="B11" s="41"/>
      <c r="C11" s="19"/>
      <c r="D11" s="42" t="s">
        <v>17</v>
      </c>
      <c r="E11" s="43">
        <v>2777719</v>
      </c>
      <c r="F11" s="44">
        <v>696899</v>
      </c>
      <c r="G11" s="44">
        <v>2444223</v>
      </c>
      <c r="H11" s="44">
        <v>30783</v>
      </c>
      <c r="I11" s="44">
        <v>28202</v>
      </c>
      <c r="J11" s="44">
        <f t="shared" si="0"/>
        <v>5977826</v>
      </c>
      <c r="K11" s="44">
        <v>5457156</v>
      </c>
      <c r="L11" s="45">
        <f t="shared" si="1"/>
        <v>1.0954105031998351</v>
      </c>
      <c r="M11" s="46">
        <f>+J11/17705660*100</f>
        <v>33.762231964241948</v>
      </c>
      <c r="O11" s="6"/>
    </row>
    <row r="12" spans="2:15" ht="20.100000000000001" customHeight="1" x14ac:dyDescent="0.15">
      <c r="B12" s="41"/>
      <c r="C12" s="20" t="s">
        <v>19</v>
      </c>
      <c r="D12" s="42" t="s">
        <v>16</v>
      </c>
      <c r="E12" s="43">
        <v>48143</v>
      </c>
      <c r="F12" s="44">
        <v>557</v>
      </c>
      <c r="G12" s="44">
        <v>13649</v>
      </c>
      <c r="H12" s="44">
        <v>381</v>
      </c>
      <c r="I12" s="44">
        <v>147</v>
      </c>
      <c r="J12" s="44">
        <f t="shared" si="0"/>
        <v>62877</v>
      </c>
      <c r="K12" s="44">
        <v>60918</v>
      </c>
      <c r="L12" s="45">
        <f t="shared" si="1"/>
        <v>1.0321579828622083</v>
      </c>
      <c r="M12" s="46">
        <f>+J12/152394*100</f>
        <v>41.259498405449037</v>
      </c>
      <c r="O12" s="6"/>
    </row>
    <row r="13" spans="2:15" ht="20.100000000000001" customHeight="1" thickBot="1" x14ac:dyDescent="0.2">
      <c r="B13" s="47"/>
      <c r="C13" s="21"/>
      <c r="D13" s="48" t="s">
        <v>17</v>
      </c>
      <c r="E13" s="49">
        <v>6639647.1999999993</v>
      </c>
      <c r="F13" s="50">
        <v>1028195</v>
      </c>
      <c r="G13" s="50">
        <v>3822702</v>
      </c>
      <c r="H13" s="50">
        <v>216869</v>
      </c>
      <c r="I13" s="50">
        <v>197386</v>
      </c>
      <c r="J13" s="50">
        <f t="shared" si="0"/>
        <v>11904799.199999999</v>
      </c>
      <c r="K13" s="50">
        <v>11436397.199999999</v>
      </c>
      <c r="L13" s="51">
        <f t="shared" si="1"/>
        <v>1.0409571294008571</v>
      </c>
      <c r="M13" s="52">
        <f>+J13/25265961*100</f>
        <v>47.117935470572441</v>
      </c>
      <c r="O13" s="6"/>
    </row>
    <row r="14" spans="2:15" ht="20.100000000000001" customHeight="1" x14ac:dyDescent="0.15">
      <c r="B14" s="32"/>
      <c r="C14" s="53"/>
      <c r="D14" s="54" t="s">
        <v>16</v>
      </c>
      <c r="E14" s="55">
        <v>50150</v>
      </c>
      <c r="F14" s="56">
        <v>585</v>
      </c>
      <c r="G14" s="56">
        <v>14055</v>
      </c>
      <c r="H14" s="56">
        <v>391</v>
      </c>
      <c r="I14" s="56">
        <v>145</v>
      </c>
      <c r="J14" s="56">
        <v>65326</v>
      </c>
      <c r="K14" s="57"/>
      <c r="L14" s="58"/>
      <c r="M14" s="46">
        <v>41.4</v>
      </c>
    </row>
    <row r="15" spans="2:15" ht="20.100000000000001" customHeight="1" x14ac:dyDescent="0.15">
      <c r="B15" s="15" t="s">
        <v>20</v>
      </c>
      <c r="C15" s="16"/>
      <c r="D15" s="42" t="s">
        <v>0</v>
      </c>
      <c r="E15" s="59">
        <f t="shared" ref="E15:J15" si="2">E12/E14</f>
        <v>0.95998005982053836</v>
      </c>
      <c r="F15" s="60">
        <f t="shared" si="2"/>
        <v>0.95213675213675208</v>
      </c>
      <c r="G15" s="60">
        <f t="shared" si="2"/>
        <v>0.97111348274635356</v>
      </c>
      <c r="H15" s="60">
        <f t="shared" si="2"/>
        <v>0.97442455242966752</v>
      </c>
      <c r="I15" s="60">
        <f t="shared" si="2"/>
        <v>1.0137931034482759</v>
      </c>
      <c r="J15" s="60">
        <f t="shared" si="2"/>
        <v>0.9625110981844901</v>
      </c>
      <c r="K15" s="61"/>
      <c r="L15" s="58"/>
      <c r="M15" s="62"/>
    </row>
    <row r="16" spans="2:15" ht="20.100000000000001" customHeight="1" x14ac:dyDescent="0.15">
      <c r="B16" s="15" t="s">
        <v>21</v>
      </c>
      <c r="C16" s="16"/>
      <c r="D16" s="42" t="s">
        <v>17</v>
      </c>
      <c r="E16" s="43">
        <v>6993490.1999999993</v>
      </c>
      <c r="F16" s="44">
        <v>1204327</v>
      </c>
      <c r="G16" s="44">
        <v>3950740</v>
      </c>
      <c r="H16" s="44">
        <v>218392</v>
      </c>
      <c r="I16" s="44">
        <v>192067</v>
      </c>
      <c r="J16" s="44">
        <v>12559016.199999999</v>
      </c>
      <c r="K16" s="63"/>
      <c r="L16" s="58"/>
      <c r="M16" s="46">
        <v>47.7</v>
      </c>
    </row>
    <row r="17" spans="2:13" ht="20.100000000000001" customHeight="1" thickBot="1" x14ac:dyDescent="0.2">
      <c r="B17" s="32"/>
      <c r="C17" s="53"/>
      <c r="D17" s="64" t="s">
        <v>1</v>
      </c>
      <c r="E17" s="65">
        <f t="shared" ref="E17:J17" si="3">E13/E16</f>
        <v>0.94940394711641973</v>
      </c>
      <c r="F17" s="66">
        <f t="shared" si="3"/>
        <v>0.85375068399197229</v>
      </c>
      <c r="G17" s="66">
        <f t="shared" si="3"/>
        <v>0.96759138794251198</v>
      </c>
      <c r="H17" s="66">
        <f t="shared" si="3"/>
        <v>0.99302630132971903</v>
      </c>
      <c r="I17" s="66">
        <f t="shared" si="3"/>
        <v>1.0276934611359578</v>
      </c>
      <c r="J17" s="66">
        <f t="shared" si="3"/>
        <v>0.9479085790175189</v>
      </c>
      <c r="K17" s="61"/>
      <c r="L17" s="58"/>
      <c r="M17" s="67"/>
    </row>
    <row r="18" spans="2:13" ht="20.100000000000001" customHeight="1" x14ac:dyDescent="0.15">
      <c r="B18" s="9"/>
      <c r="C18" s="10"/>
      <c r="D18" s="36" t="s">
        <v>16</v>
      </c>
      <c r="E18" s="37">
        <v>48060</v>
      </c>
      <c r="F18" s="38">
        <v>118</v>
      </c>
      <c r="G18" s="38">
        <v>13216</v>
      </c>
      <c r="H18" s="38">
        <v>237</v>
      </c>
      <c r="I18" s="38">
        <v>166</v>
      </c>
      <c r="J18" s="38">
        <v>61797</v>
      </c>
      <c r="K18" s="68"/>
      <c r="L18" s="69"/>
      <c r="M18" s="40">
        <v>48.7</v>
      </c>
    </row>
    <row r="19" spans="2:13" ht="20.100000000000001" customHeight="1" x14ac:dyDescent="0.15">
      <c r="B19" s="15" t="s">
        <v>22</v>
      </c>
      <c r="C19" s="16"/>
      <c r="D19" s="42" t="s">
        <v>0</v>
      </c>
      <c r="E19" s="59">
        <f t="shared" ref="E19:J19" si="4">E12/E18</f>
        <v>1.0017270079067833</v>
      </c>
      <c r="F19" s="60">
        <f t="shared" si="4"/>
        <v>4.7203389830508478</v>
      </c>
      <c r="G19" s="60">
        <f t="shared" si="4"/>
        <v>1.0327633171912833</v>
      </c>
      <c r="H19" s="60">
        <f t="shared" si="4"/>
        <v>1.6075949367088607</v>
      </c>
      <c r="I19" s="60">
        <f t="shared" si="4"/>
        <v>0.88554216867469882</v>
      </c>
      <c r="J19" s="60">
        <f t="shared" si="4"/>
        <v>1.0174765765328413</v>
      </c>
      <c r="K19" s="61"/>
      <c r="L19" s="70"/>
      <c r="M19" s="71"/>
    </row>
    <row r="20" spans="2:13" ht="20.100000000000001" customHeight="1" x14ac:dyDescent="0.15">
      <c r="B20" s="15" t="s">
        <v>23</v>
      </c>
      <c r="C20" s="16"/>
      <c r="D20" s="42" t="s">
        <v>17</v>
      </c>
      <c r="E20" s="43">
        <v>6942191.1999999993</v>
      </c>
      <c r="F20" s="44">
        <v>146481</v>
      </c>
      <c r="G20" s="44">
        <v>3692685</v>
      </c>
      <c r="H20" s="44">
        <v>228440</v>
      </c>
      <c r="I20" s="44">
        <v>199862</v>
      </c>
      <c r="J20" s="44">
        <v>11209659.199999999</v>
      </c>
      <c r="K20" s="63"/>
      <c r="L20" s="72"/>
      <c r="M20" s="46">
        <v>43.1</v>
      </c>
    </row>
    <row r="21" spans="2:13" ht="20.100000000000001" customHeight="1" thickBot="1" x14ac:dyDescent="0.2">
      <c r="B21" s="11"/>
      <c r="C21" s="12"/>
      <c r="D21" s="48" t="s">
        <v>1</v>
      </c>
      <c r="E21" s="73">
        <f t="shared" ref="E21:J21" si="5">E13/E20</f>
        <v>0.95641952356483639</v>
      </c>
      <c r="F21" s="74">
        <f t="shared" si="5"/>
        <v>7.0193062581495207</v>
      </c>
      <c r="G21" s="74">
        <f t="shared" si="5"/>
        <v>1.0352093395456152</v>
      </c>
      <c r="H21" s="74">
        <f t="shared" si="5"/>
        <v>0.94934774995622484</v>
      </c>
      <c r="I21" s="74">
        <f t="shared" si="5"/>
        <v>0.98761145190181221</v>
      </c>
      <c r="J21" s="74">
        <f t="shared" si="5"/>
        <v>1.0620125899991679</v>
      </c>
      <c r="K21" s="75"/>
      <c r="L21" s="76"/>
      <c r="M21" s="77"/>
    </row>
    <row r="22" spans="2:13" ht="19.5" customHeight="1" thickBot="1" x14ac:dyDescent="0.2">
      <c r="B22" s="78" t="s">
        <v>24</v>
      </c>
      <c r="C22" s="79"/>
      <c r="D22" s="80"/>
      <c r="E22" s="81">
        <f t="shared" ref="E22:J22" si="6">(E8+E10)/(E12+E14)</f>
        <v>0.36261992206973032</v>
      </c>
      <c r="F22" s="82">
        <f t="shared" si="6"/>
        <v>0.51313485113835378</v>
      </c>
      <c r="G22" s="82">
        <f t="shared" si="6"/>
        <v>0.55493791510251222</v>
      </c>
      <c r="H22" s="82">
        <f t="shared" si="6"/>
        <v>0.12435233160621761</v>
      </c>
      <c r="I22" s="82">
        <f t="shared" si="6"/>
        <v>0.15068493150684931</v>
      </c>
      <c r="J22" s="82">
        <f t="shared" si="6"/>
        <v>0.40360209979485662</v>
      </c>
      <c r="K22" s="83"/>
      <c r="L22" s="84"/>
      <c r="M22" s="85"/>
    </row>
    <row r="23" spans="2:13" ht="17.25" customHeight="1" thickBot="1" x14ac:dyDescent="0.2">
      <c r="B23" s="86" t="s">
        <v>25</v>
      </c>
      <c r="C23" s="87"/>
      <c r="D23" s="88"/>
      <c r="E23" s="89">
        <v>0.45961751756125435</v>
      </c>
      <c r="F23" s="90">
        <v>0.3401360544217687</v>
      </c>
      <c r="G23" s="90">
        <v>0.34743870631194573</v>
      </c>
      <c r="H23" s="90">
        <v>0.15032679738562091</v>
      </c>
      <c r="I23" s="90">
        <v>0.67532467532467533</v>
      </c>
      <c r="J23" s="90">
        <v>0.42052646459666954</v>
      </c>
      <c r="K23" s="61"/>
      <c r="L23" s="70"/>
      <c r="M23" s="91"/>
    </row>
    <row r="24" spans="2:13" ht="20.100000000000001" customHeight="1" thickBot="1" x14ac:dyDescent="0.2">
      <c r="B24" s="92" t="s">
        <v>26</v>
      </c>
      <c r="C24" s="93"/>
      <c r="D24" s="94"/>
      <c r="E24" s="95">
        <v>0.48408621644760036</v>
      </c>
      <c r="F24" s="96">
        <v>0.64133738601823709</v>
      </c>
      <c r="G24" s="96">
        <v>0.5204408817635271</v>
      </c>
      <c r="H24" s="96">
        <v>0.11377245508982035</v>
      </c>
      <c r="I24" s="96">
        <v>0.82872928176795579</v>
      </c>
      <c r="J24" s="96">
        <v>0.49500117939506105</v>
      </c>
      <c r="K24" s="75"/>
      <c r="L24" s="76"/>
      <c r="M24" s="97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H1:I1"/>
    <mergeCell ref="J6:J7"/>
    <mergeCell ref="K6:K7"/>
    <mergeCell ref="L6:L7"/>
    <mergeCell ref="B22:D22"/>
    <mergeCell ref="C1:G1"/>
    <mergeCell ref="J5:M5"/>
    <mergeCell ref="C2:D2"/>
    <mergeCell ref="B8:B13"/>
    <mergeCell ref="C8:C9"/>
    <mergeCell ref="C10:C11"/>
    <mergeCell ref="C12:C13"/>
    <mergeCell ref="B24:D24"/>
    <mergeCell ref="B19:C19"/>
    <mergeCell ref="B20:C20"/>
    <mergeCell ref="B15:C15"/>
    <mergeCell ref="B16:C16"/>
    <mergeCell ref="B23:D23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E8719-C745-4582-BC7B-5615FA56028A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8987C-2BCB-4143-8D51-E5E9ABF65ACF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2026-03-11T06:27:28Z</dcterms:modified>
</cp:coreProperties>
</file>