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1FBDFCFC-1AA8-47B0-A0B8-3DADA9FFC1B1}" xr6:coauthVersionLast="47" xr6:coauthVersionMax="47" xr10:uidLastSave="{00000000-0000-0000-0000-000000000000}"/>
  <bookViews>
    <workbookView xWindow="-120" yWindow="-120" windowWidth="29040" windowHeight="15720" xr2:uid="{655CF488-CFA5-481D-9722-46A58C13CBA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 s="1"/>
  <c r="J13" i="1"/>
  <c r="M13" i="1" s="1"/>
  <c r="J12" i="1"/>
  <c r="J15" i="1" s="1"/>
  <c r="M12" i="1"/>
  <c r="J11" i="1"/>
  <c r="M11" i="1" s="1"/>
  <c r="J10" i="1"/>
  <c r="J9" i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0" i="1"/>
  <c r="J21" i="1"/>
  <c r="J19" i="1"/>
  <c r="J22" i="1"/>
  <c r="L9" i="1"/>
  <c r="M10" i="1"/>
  <c r="L13" i="1"/>
  <c r="J17" i="1"/>
  <c r="L12" i="1" l="1"/>
  <c r="L8" i="1"/>
  <c r="L11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<sst xmlns="http://schemas.openxmlformats.org/spreadsheetml/2006/main" count="40" uniqueCount="30">
  <si>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</si>
  <si>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</si>
  <si>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</si>
  <si>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</si>
  <si>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</si>
  <si>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</si>
  <si>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</si>
  <si>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</si>
  <si>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</si>
  <si>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</si>
  <si>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</si>
  <si>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</si>
  <si>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</si>
  <si>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</si>
  <si>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</si>
  <si>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</si>
  <si>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</si>
  <si>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</si>
  <si>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</si>
  <si>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</si>
  <si>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</si>
  <si>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</si>
  <si>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</si>
  <si>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</si>
  <si>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</si>
  <si>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</si>
  <si>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</si>
  <si>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</si>
  <si>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</si>
  <si>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3月分）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</si>
</sst>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465A1019-59C2-4CD4-85DF-293458CAFE27}"/>
    <cellStyle name="標準" xfId="0" builtinId="0"/>
    <cellStyle name="標準 2" xfId="3" xr:uid="{C0FD93BD-5560-4025-B8EE-B491001757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5547-0473-4BB5-9438-43D23EE8F9B2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18498</v>
      </c>
      <c r="F8" s="38">
        <v>415</v>
      </c>
      <c r="G8" s="38">
        <v>7611</v>
      </c>
      <c r="H8" s="38">
        <v>43</v>
      </c>
      <c r="I8" s="38">
        <v>34</v>
      </c>
      <c r="J8" s="38">
        <f t="shared" ref="J8:J13" si="0">SUM(E8:I8)</f>
        <v>26601</v>
      </c>
      <c r="K8" s="38">
        <v>26242</v>
      </c>
      <c r="L8" s="39">
        <f t="shared" ref="L8:L13" si="1">J8/K8</f>
        <v>1.0136803597286792</v>
      </c>
      <c r="M8" s="40">
        <f>+J8/91750*100</f>
        <v>28.99291553133515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2759323</v>
      </c>
      <c r="F9" s="44">
        <v>715520</v>
      </c>
      <c r="G9" s="44">
        <v>2094087</v>
      </c>
      <c r="H9" s="44">
        <v>18132</v>
      </c>
      <c r="I9" s="44">
        <v>60306</v>
      </c>
      <c r="J9" s="44">
        <f t="shared" si="0"/>
        <v>5647368</v>
      </c>
      <c r="K9" s="44">
        <v>5696268</v>
      </c>
      <c r="L9" s="45">
        <f t="shared" si="1"/>
        <v>0.99141543199863491</v>
      </c>
      <c r="M9" s="46">
        <f>+J9/17895806*100</f>
        <v>31.556935742374499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19561</v>
      </c>
      <c r="F10" s="44">
        <v>102</v>
      </c>
      <c r="G10" s="44">
        <v>7373</v>
      </c>
      <c r="H10" s="44">
        <v>87</v>
      </c>
      <c r="I10" s="44">
        <v>42</v>
      </c>
      <c r="J10" s="44">
        <f t="shared" si="0"/>
        <v>27165</v>
      </c>
      <c r="K10" s="44">
        <v>28478</v>
      </c>
      <c r="L10" s="45">
        <f t="shared" si="1"/>
        <v>0.95389423414565633</v>
      </c>
      <c r="M10" s="46">
        <f>+J10/107864*100</f>
        <v>25.184491581992134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2838069</v>
      </c>
      <c r="F11" s="44">
        <v>191784</v>
      </c>
      <c r="G11" s="44">
        <v>1982529</v>
      </c>
      <c r="H11" s="44">
        <v>33045</v>
      </c>
      <c r="I11" s="44">
        <v>71443</v>
      </c>
      <c r="J11" s="44">
        <f t="shared" si="0"/>
        <v>5116870</v>
      </c>
      <c r="K11" s="44">
        <v>6439393</v>
      </c>
      <c r="L11" s="45">
        <f t="shared" si="1"/>
        <v>0.79461992768573064</v>
      </c>
      <c r="M11" s="46">
        <f>+J11/18297360*100</f>
        <v>27.965072556915317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47080</v>
      </c>
      <c r="F12" s="44">
        <v>870</v>
      </c>
      <c r="G12" s="44">
        <v>13887</v>
      </c>
      <c r="H12" s="44">
        <v>337</v>
      </c>
      <c r="I12" s="44">
        <v>139</v>
      </c>
      <c r="J12" s="44">
        <f t="shared" si="0"/>
        <v>62313</v>
      </c>
      <c r="K12" s="44">
        <v>59561</v>
      </c>
      <c r="L12" s="45">
        <f t="shared" si="1"/>
        <v>1.0462047312838938</v>
      </c>
      <c r="M12" s="46">
        <f>+J12/136280*100</f>
        <v>45.72424420311124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6560901.1999999993</v>
      </c>
      <c r="F13" s="50">
        <v>1551931</v>
      </c>
      <c r="G13" s="50">
        <v>3934260</v>
      </c>
      <c r="H13" s="50">
        <v>201956</v>
      </c>
      <c r="I13" s="50">
        <v>186249</v>
      </c>
      <c r="J13" s="50">
        <f t="shared" si="0"/>
        <v>12435297.199999999</v>
      </c>
      <c r="K13" s="50">
        <v>10466534.199999999</v>
      </c>
      <c r="L13" s="51">
        <f t="shared" si="1"/>
        <v>1.1881007564089363</v>
      </c>
      <c r="M13" s="52">
        <f>+J13/24864407*100</f>
        <v>50.012442283461652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48143</v>
      </c>
      <c r="F14" s="56">
        <v>557</v>
      </c>
      <c r="G14" s="56">
        <v>13649</v>
      </c>
      <c r="H14" s="56">
        <v>381</v>
      </c>
      <c r="I14" s="56">
        <v>147</v>
      </c>
      <c r="J14" s="56">
        <v>62877</v>
      </c>
      <c r="K14" s="57"/>
      <c r="L14" s="58"/>
      <c r="M14" s="46">
        <v>41.3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0.97791994682508365</v>
      </c>
      <c r="F15" s="60">
        <f t="shared" si="2"/>
        <v>1.5619389587073609</v>
      </c>
      <c r="G15" s="60">
        <f t="shared" si="2"/>
        <v>1.0174371748846069</v>
      </c>
      <c r="H15" s="60">
        <f t="shared" si="2"/>
        <v>0.884514435695538</v>
      </c>
      <c r="I15" s="60">
        <f t="shared" si="2"/>
        <v>0.94557823129251706</v>
      </c>
      <c r="J15" s="60">
        <f t="shared" si="2"/>
        <v>0.99103010639820599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6639647.1999999993</v>
      </c>
      <c r="F16" s="44">
        <v>1028195</v>
      </c>
      <c r="G16" s="44">
        <v>3822702</v>
      </c>
      <c r="H16" s="44">
        <v>216869</v>
      </c>
      <c r="I16" s="44">
        <v>197386</v>
      </c>
      <c r="J16" s="44">
        <v>11904799.199999999</v>
      </c>
      <c r="K16" s="63"/>
      <c r="L16" s="58"/>
      <c r="M16" s="46">
        <v>47.1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0.98814003250052207</v>
      </c>
      <c r="F17" s="66">
        <f t="shared" si="3"/>
        <v>1.5093741945837122</v>
      </c>
      <c r="G17" s="66">
        <f t="shared" si="3"/>
        <v>1.0291830228984629</v>
      </c>
      <c r="H17" s="66">
        <f t="shared" si="3"/>
        <v>0.93123498517538239</v>
      </c>
      <c r="I17" s="66">
        <f t="shared" si="3"/>
        <v>0.9435775586921058</v>
      </c>
      <c r="J17" s="66">
        <f t="shared" si="3"/>
        <v>1.0445616923971301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46178</v>
      </c>
      <c r="F18" s="38">
        <v>77</v>
      </c>
      <c r="G18" s="38">
        <v>12911</v>
      </c>
      <c r="H18" s="38">
        <v>243</v>
      </c>
      <c r="I18" s="38">
        <v>152</v>
      </c>
      <c r="J18" s="38">
        <v>59561</v>
      </c>
      <c r="K18" s="68"/>
      <c r="L18" s="69"/>
      <c r="M18" s="40">
        <v>47.6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1.0195331110052406</v>
      </c>
      <c r="F19" s="60">
        <f t="shared" si="4"/>
        <v>11.2987012987013</v>
      </c>
      <c r="G19" s="60">
        <f t="shared" si="4"/>
        <v>1.0755944543412594</v>
      </c>
      <c r="H19" s="60">
        <f t="shared" si="4"/>
        <v>1.3868312757201646</v>
      </c>
      <c r="I19" s="60">
        <f t="shared" si="4"/>
        <v>0.91447368421052633</v>
      </c>
      <c r="J19" s="60">
        <f t="shared" si="4"/>
        <v>1.0462047312838938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6530443.1999999993</v>
      </c>
      <c r="F20" s="44">
        <v>121899</v>
      </c>
      <c r="G20" s="44">
        <v>3420741</v>
      </c>
      <c r="H20" s="44">
        <v>220536</v>
      </c>
      <c r="I20" s="44">
        <v>172915</v>
      </c>
      <c r="J20" s="44">
        <v>10466534.199999999</v>
      </c>
      <c r="K20" s="63"/>
      <c r="L20" s="72"/>
      <c r="M20" s="46">
        <v>42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1.0046640019776911</v>
      </c>
      <c r="F21" s="74">
        <f t="shared" si="5"/>
        <v>12.731285736552392</v>
      </c>
      <c r="G21" s="74">
        <f t="shared" si="5"/>
        <v>1.1501192285531117</v>
      </c>
      <c r="H21" s="74">
        <f t="shared" si="5"/>
        <v>0.91575071643631878</v>
      </c>
      <c r="I21" s="74">
        <f t="shared" si="5"/>
        <v>1.0771130324147702</v>
      </c>
      <c r="J21" s="74">
        <f t="shared" si="5"/>
        <v>1.1881007564089363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0.3996828497316825</v>
      </c>
      <c r="F22" s="82">
        <f t="shared" si="6"/>
        <v>0.36229852838121934</v>
      </c>
      <c r="G22" s="82">
        <f t="shared" si="6"/>
        <v>0.54416037187681576</v>
      </c>
      <c r="H22" s="82">
        <f t="shared" si="6"/>
        <v>0.18105849582172701</v>
      </c>
      <c r="I22" s="82">
        <f t="shared" si="6"/>
        <v>0.26573426573426573</v>
      </c>
      <c r="J22" s="82">
        <f t="shared" si="6"/>
        <v>0.42947519769949677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F547-C583-451E-B676-7BC12D22CF34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F806-6CF9-43FC-9D22-1F8548964D0B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2026-03-11T06:29:43Z</dcterms:modified>
</cp:coreProperties>
</file>