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4983D086-A6B7-4140-BBBA-A49B953E540D}" xr6:coauthVersionLast="47" xr6:coauthVersionMax="47" xr10:uidLastSave="{00000000-0000-0000-0000-000000000000}"/>
  <bookViews>
    <workbookView xWindow="-120" yWindow="-120" windowWidth="29040" windowHeight="15720" xr2:uid="{DA3DD00E-3F15-4F18-BD6A-81F17195FBC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J22" i="1" s="1"/>
  <c r="M8" i="1"/>
  <c r="J13" i="1"/>
  <c r="M13" i="1"/>
  <c r="J12" i="1"/>
  <c r="J19" i="1" s="1"/>
  <c r="J11" i="1"/>
  <c r="L11" i="1" s="1"/>
  <c r="M11" i="1"/>
  <c r="J10" i="1"/>
  <c r="L10" i="1"/>
  <c r="J9" i="1"/>
  <c r="M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5" i="1"/>
  <c r="J17" i="1"/>
  <c r="L9" i="1"/>
  <c r="J21" i="1"/>
  <c r="M10" i="1"/>
  <c r="L8" i="1"/>
  <c r="L13" i="1"/>
  <c r="M12" i="1" l="1"/>
  <c r="L1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<sst xmlns="http://schemas.openxmlformats.org/spreadsheetml/2006/main" count="40" uniqueCount="30">
  <si>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</si>
  <si>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</si>
  <si>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</si>
  <si>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</si>
  <si>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</si>
  <si>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</si>
  <si>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</si>
  <si>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</si>
  <si>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</si>
  <si>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</si>
  <si>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</si>
  <si>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</si>
  <si>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</si>
  <si>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</si>
  <si>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</si>
  <si>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</si>
  <si>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</si>
  <si>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</si>
  <si>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</si>
  <si>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</si>
  <si>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</si>
  <si>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</si>
  <si>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</si>
  <si>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</si>
  <si>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</si>
  <si>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</si>
  <si>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</si>
  <si>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</si>
  <si>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</si>
  <si>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4月分）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</si>
</sst>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F663BA1F-02DC-4003-BCCC-E2ACE2E979CF}"/>
    <cellStyle name="標準" xfId="0" builtinId="0"/>
    <cellStyle name="標準 2" xfId="3" xr:uid="{05D43C3D-CF09-4610-AD91-0BE48FFF43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6591-0D67-40D0-A53C-B12867FCE4D0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19700</v>
      </c>
      <c r="F8" s="38">
        <v>331</v>
      </c>
      <c r="G8" s="38">
        <v>7552</v>
      </c>
      <c r="H8" s="38">
        <v>73</v>
      </c>
      <c r="I8" s="38">
        <v>23</v>
      </c>
      <c r="J8" s="38">
        <f t="shared" ref="J8:J13" si="0">SUM(E8:I8)</f>
        <v>27679</v>
      </c>
      <c r="K8" s="38">
        <v>30417</v>
      </c>
      <c r="L8" s="39">
        <f t="shared" ref="L8:L13" si="1">J8/K8</f>
        <v>0.90998454811454121</v>
      </c>
      <c r="M8" s="40">
        <f>+J8/92666*100</f>
        <v>29.869639349923382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2940498</v>
      </c>
      <c r="F9" s="44">
        <v>520183</v>
      </c>
      <c r="G9" s="44">
        <v>2380094</v>
      </c>
      <c r="H9" s="44">
        <v>32036</v>
      </c>
      <c r="I9" s="44">
        <v>39239</v>
      </c>
      <c r="J9" s="44">
        <f t="shared" si="0"/>
        <v>5912050</v>
      </c>
      <c r="K9" s="44">
        <v>6225026</v>
      </c>
      <c r="L9" s="45">
        <f t="shared" si="1"/>
        <v>0.94972294091623066</v>
      </c>
      <c r="M9" s="46">
        <f>+J9/22372544*100</f>
        <v>26.425470433760239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18878</v>
      </c>
      <c r="F10" s="44">
        <v>714</v>
      </c>
      <c r="G10" s="44">
        <v>7850</v>
      </c>
      <c r="H10" s="44">
        <v>81</v>
      </c>
      <c r="I10" s="44">
        <v>15</v>
      </c>
      <c r="J10" s="44">
        <f t="shared" si="0"/>
        <v>27538</v>
      </c>
      <c r="K10" s="44">
        <v>27874</v>
      </c>
      <c r="L10" s="45">
        <f t="shared" si="1"/>
        <v>0.98794575590155698</v>
      </c>
      <c r="M10" s="46">
        <f>+J10/93642*100</f>
        <v>29.407744388201873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2706064</v>
      </c>
      <c r="F11" s="44">
        <v>1221091</v>
      </c>
      <c r="G11" s="44">
        <v>2316149</v>
      </c>
      <c r="H11" s="44">
        <v>49878</v>
      </c>
      <c r="I11" s="44">
        <v>23361</v>
      </c>
      <c r="J11" s="44">
        <f t="shared" si="0"/>
        <v>6316543</v>
      </c>
      <c r="K11" s="44">
        <v>5792304</v>
      </c>
      <c r="L11" s="45">
        <f t="shared" si="1"/>
        <v>1.0905061267502534</v>
      </c>
      <c r="M11" s="46">
        <f>+J11/22381669*100</f>
        <v>28.221948059369478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47902</v>
      </c>
      <c r="F12" s="44">
        <v>487</v>
      </c>
      <c r="G12" s="44">
        <v>13589</v>
      </c>
      <c r="H12" s="44">
        <v>329</v>
      </c>
      <c r="I12" s="44">
        <v>147</v>
      </c>
      <c r="J12" s="44">
        <f t="shared" si="0"/>
        <v>62454</v>
      </c>
      <c r="K12" s="44">
        <v>62104</v>
      </c>
      <c r="L12" s="45">
        <f t="shared" si="1"/>
        <v>1.0056357078449054</v>
      </c>
      <c r="M12" s="46">
        <f>+J12/135304*100</f>
        <v>46.158280612546562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6795335.1999999993</v>
      </c>
      <c r="F13" s="50">
        <v>851023</v>
      </c>
      <c r="G13" s="50">
        <v>3998205</v>
      </c>
      <c r="H13" s="50">
        <v>184114</v>
      </c>
      <c r="I13" s="50">
        <v>202127</v>
      </c>
      <c r="J13" s="50">
        <f t="shared" si="0"/>
        <v>12030804.199999999</v>
      </c>
      <c r="K13" s="50">
        <v>10899256.199999999</v>
      </c>
      <c r="L13" s="51">
        <f t="shared" si="1"/>
        <v>1.1038188275636645</v>
      </c>
      <c r="M13" s="52">
        <f>+J13/24855282*100</f>
        <v>48.403410590956078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47080</v>
      </c>
      <c r="F14" s="56">
        <v>870</v>
      </c>
      <c r="G14" s="56">
        <v>13887</v>
      </c>
      <c r="H14" s="56">
        <v>337</v>
      </c>
      <c r="I14" s="56">
        <v>139</v>
      </c>
      <c r="J14" s="56">
        <v>62313</v>
      </c>
      <c r="K14" s="57"/>
      <c r="L14" s="58"/>
      <c r="M14" s="46">
        <v>45.7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1.0174596431605778</v>
      </c>
      <c r="F15" s="60">
        <f t="shared" si="2"/>
        <v>0.55977011494252871</v>
      </c>
      <c r="G15" s="60">
        <f t="shared" si="2"/>
        <v>0.97854108158709585</v>
      </c>
      <c r="H15" s="60">
        <f t="shared" si="2"/>
        <v>0.97626112759643913</v>
      </c>
      <c r="I15" s="60">
        <f t="shared" si="2"/>
        <v>1.0575539568345325</v>
      </c>
      <c r="J15" s="60">
        <f t="shared" si="2"/>
        <v>1.0022627702084637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6560901.1999999993</v>
      </c>
      <c r="F16" s="44">
        <v>1551931</v>
      </c>
      <c r="G16" s="44">
        <v>3934260</v>
      </c>
      <c r="H16" s="44">
        <v>201956</v>
      </c>
      <c r="I16" s="44">
        <v>186249</v>
      </c>
      <c r="J16" s="44">
        <v>12435297.199999999</v>
      </c>
      <c r="K16" s="63"/>
      <c r="L16" s="58"/>
      <c r="M16" s="46">
        <v>50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1.0357319814540111</v>
      </c>
      <c r="F17" s="66">
        <f t="shared" si="3"/>
        <v>0.54836394143811806</v>
      </c>
      <c r="G17" s="66">
        <f t="shared" si="3"/>
        <v>1.0162533742050601</v>
      </c>
      <c r="H17" s="66">
        <f t="shared" si="3"/>
        <v>0.91165402364871562</v>
      </c>
      <c r="I17" s="66">
        <f t="shared" si="3"/>
        <v>1.085251464437393</v>
      </c>
      <c r="J17" s="66">
        <f t="shared" si="3"/>
        <v>0.96747218876280661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48608</v>
      </c>
      <c r="F18" s="38">
        <v>97</v>
      </c>
      <c r="G18" s="38">
        <v>13005</v>
      </c>
      <c r="H18" s="38">
        <v>243</v>
      </c>
      <c r="I18" s="38">
        <v>151</v>
      </c>
      <c r="J18" s="38">
        <v>62104</v>
      </c>
      <c r="K18" s="68"/>
      <c r="L18" s="69"/>
      <c r="M18" s="40">
        <v>49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0.98547564186965109</v>
      </c>
      <c r="F19" s="60">
        <f t="shared" si="4"/>
        <v>5.0206185567010309</v>
      </c>
      <c r="G19" s="60">
        <f t="shared" si="4"/>
        <v>1.0449058054594387</v>
      </c>
      <c r="H19" s="60">
        <f t="shared" si="4"/>
        <v>1.3539094650205761</v>
      </c>
      <c r="I19" s="60">
        <f t="shared" si="4"/>
        <v>0.97350993377483441</v>
      </c>
      <c r="J19" s="60">
        <f t="shared" si="4"/>
        <v>1.0056357078449054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6784175.1999999993</v>
      </c>
      <c r="F20" s="44">
        <v>141232</v>
      </c>
      <c r="G20" s="44">
        <v>3593735</v>
      </c>
      <c r="H20" s="44">
        <v>215857</v>
      </c>
      <c r="I20" s="44">
        <v>164257</v>
      </c>
      <c r="J20" s="44">
        <v>10899256.199999999</v>
      </c>
      <c r="K20" s="63"/>
      <c r="L20" s="72"/>
      <c r="M20" s="46">
        <v>43.3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1.0016450046867893</v>
      </c>
      <c r="F21" s="74">
        <f t="shared" si="5"/>
        <v>6.0257094709414298</v>
      </c>
      <c r="G21" s="74">
        <f t="shared" si="5"/>
        <v>1.1125486436812955</v>
      </c>
      <c r="H21" s="74">
        <f t="shared" si="5"/>
        <v>0.85294431035361373</v>
      </c>
      <c r="I21" s="74">
        <f t="shared" si="5"/>
        <v>1.2305533401925033</v>
      </c>
      <c r="J21" s="74">
        <f t="shared" si="5"/>
        <v>1.1038188275636645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0.40616116737908237</v>
      </c>
      <c r="F22" s="82">
        <f t="shared" si="6"/>
        <v>0.77008106116433306</v>
      </c>
      <c r="G22" s="82">
        <f t="shared" si="6"/>
        <v>0.56056194497015577</v>
      </c>
      <c r="H22" s="82">
        <f t="shared" si="6"/>
        <v>0.23123123123123124</v>
      </c>
      <c r="I22" s="82">
        <f t="shared" si="6"/>
        <v>0.13286713286713286</v>
      </c>
      <c r="J22" s="82">
        <f t="shared" si="6"/>
        <v>0.44256093358019349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E61F-E339-4306-BF16-A0DEEFDEFF15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1080-E535-44FC-A792-6C518CFDAFD4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2026-03-11T06:17:13Z</dcterms:modified>
</cp:coreProperties>
</file>