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30909ADF-E3C7-45AC-9918-D21B6A0E7B96}" xr6:coauthVersionLast="47" xr6:coauthVersionMax="47" xr10:uidLastSave="{00000000-0000-0000-0000-000000000000}"/>
  <bookViews>
    <workbookView xWindow="-120" yWindow="-120" windowWidth="29040" windowHeight="15720" xr2:uid="{9F1A2782-28DE-4688-8920-2B8E1C262DB1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M8" i="1"/>
  <c r="J13" i="1"/>
  <c r="M13" i="1" s="1"/>
  <c r="J12" i="1"/>
  <c r="M12" i="1"/>
  <c r="J11" i="1"/>
  <c r="M11" i="1"/>
  <c r="J10" i="1"/>
  <c r="M10" i="1"/>
  <c r="J9" i="1"/>
  <c r="M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5" i="1"/>
  <c r="J22" i="1"/>
  <c r="J17" i="1"/>
  <c r="L8" i="1"/>
  <c r="J19" i="1"/>
  <c r="L12" i="1"/>
  <c r="L13" i="1"/>
  <c r="J21" i="1"/>
  <c r="L11" i="1"/>
  <c r="L9" i="1"/>
  <c r="L10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<sst xmlns="http://schemas.openxmlformats.org/spreadsheetml/2006/main" count="40" uniqueCount="30">
  <si>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</si>
  <si>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</si>
  <si>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</si>
  <si>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</si>
  <si>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</si>
  <si>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</si>
  <si>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</si>
  <si>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</si>
  <si>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</si>
  <si>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</si>
  <si>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</si>
  <si>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</si>
  <si>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</si>
  <si>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</si>
  <si>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</si>
  <si>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</si>
  <si>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</si>
  <si>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</si>
  <si>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</si>
  <si>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</si>
  <si>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</si>
  <si>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</si>
  <si>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</si>
  <si>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</si>
  <si>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</si>
  <si>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</si>
  <si>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</si>
  <si>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</si>
  <si>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</si>
  <si>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 5月分）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</si>
</sst>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5030546D-9AD8-4E8A-9E8E-15E18349102B}"/>
    <cellStyle name="標準" xfId="0" builtinId="0"/>
    <cellStyle name="標準 2" xfId="3" xr:uid="{A171D33A-BE18-41A9-AF25-C12B211BC2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B666-AD45-4898-B8C2-9CEF9EA2E9E8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1" t="s">
        <v>7</v>
      </c>
      <c r="D1" s="21"/>
      <c r="E1" s="21"/>
      <c r="F1" s="21"/>
      <c r="G1" s="21"/>
      <c r="H1" s="15" t="s">
        <v>29</v>
      </c>
      <c r="I1" s="16"/>
      <c r="J1" s="2"/>
    </row>
    <row r="2" spans="2:15" ht="17.25" x14ac:dyDescent="0.2">
      <c r="B2" s="2"/>
      <c r="C2" s="25"/>
      <c r="D2" s="25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2" t="s">
        <v>27</v>
      </c>
      <c r="K5" s="22"/>
      <c r="L5" s="22"/>
      <c r="M5" s="22"/>
    </row>
    <row r="6" spans="2:15" x14ac:dyDescent="0.15">
      <c r="B6" s="29"/>
      <c r="C6" s="30"/>
      <c r="D6" s="30"/>
      <c r="E6" s="31">
        <v>27</v>
      </c>
      <c r="F6" s="14">
        <v>28</v>
      </c>
      <c r="G6" s="14">
        <v>29</v>
      </c>
      <c r="H6" s="14">
        <v>30</v>
      </c>
      <c r="I6" s="14">
        <v>35</v>
      </c>
      <c r="J6" s="17" t="s">
        <v>8</v>
      </c>
      <c r="K6" s="17" t="s">
        <v>9</v>
      </c>
      <c r="L6" s="19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8"/>
      <c r="K7" s="18"/>
      <c r="L7" s="20"/>
      <c r="M7" s="8" t="s">
        <v>5</v>
      </c>
    </row>
    <row r="8" spans="2:15" ht="20.100000000000001" customHeight="1" x14ac:dyDescent="0.15">
      <c r="B8" s="35" t="s">
        <v>28</v>
      </c>
      <c r="C8" s="26" t="s">
        <v>15</v>
      </c>
      <c r="D8" s="36" t="s">
        <v>16</v>
      </c>
      <c r="E8" s="37">
        <v>16065</v>
      </c>
      <c r="F8" s="38">
        <v>396</v>
      </c>
      <c r="G8" s="38">
        <v>6532</v>
      </c>
      <c r="H8" s="38">
        <v>46</v>
      </c>
      <c r="I8" s="38">
        <v>21</v>
      </c>
      <c r="J8" s="38">
        <f t="shared" ref="J8:J13" si="0">SUM(E8:I8)</f>
        <v>23060</v>
      </c>
      <c r="K8" s="38">
        <v>25564</v>
      </c>
      <c r="L8" s="39">
        <f t="shared" ref="L8:L13" si="1">J8/K8</f>
        <v>0.90204975747144422</v>
      </c>
      <c r="M8" s="40">
        <f>+J8/82614*100</f>
        <v>27.912944537245505</v>
      </c>
      <c r="O8" s="5"/>
    </row>
    <row r="9" spans="2:15" ht="20.100000000000001" customHeight="1" x14ac:dyDescent="0.15">
      <c r="B9" s="41"/>
      <c r="C9" s="27"/>
      <c r="D9" s="42" t="s">
        <v>17</v>
      </c>
      <c r="E9" s="43">
        <v>2495700</v>
      </c>
      <c r="F9" s="44">
        <v>931965</v>
      </c>
      <c r="G9" s="44">
        <v>1866959</v>
      </c>
      <c r="H9" s="44">
        <v>27278</v>
      </c>
      <c r="I9" s="44">
        <v>30455</v>
      </c>
      <c r="J9" s="44">
        <f t="shared" si="0"/>
        <v>5352357</v>
      </c>
      <c r="K9" s="44">
        <v>4908931</v>
      </c>
      <c r="L9" s="45">
        <f t="shared" si="1"/>
        <v>1.0903304609496447</v>
      </c>
      <c r="M9" s="46">
        <f>+J9/20452232*100</f>
        <v>26.170038556183012</v>
      </c>
      <c r="O9" s="6"/>
    </row>
    <row r="10" spans="2:15" ht="20.100000000000001" customHeight="1" x14ac:dyDescent="0.15">
      <c r="B10" s="41"/>
      <c r="C10" s="18" t="s">
        <v>18</v>
      </c>
      <c r="D10" s="42" t="s">
        <v>16</v>
      </c>
      <c r="E10" s="43">
        <v>13054</v>
      </c>
      <c r="F10" s="44">
        <v>304</v>
      </c>
      <c r="G10" s="44">
        <v>6501</v>
      </c>
      <c r="H10" s="44">
        <v>75</v>
      </c>
      <c r="I10" s="44">
        <v>22</v>
      </c>
      <c r="J10" s="44">
        <f t="shared" si="0"/>
        <v>19956</v>
      </c>
      <c r="K10" s="44">
        <v>26129</v>
      </c>
      <c r="L10" s="45">
        <f t="shared" si="1"/>
        <v>0.76374909104826061</v>
      </c>
      <c r="M10" s="46">
        <f>+J10/82613*100</f>
        <v>24.15600450292327</v>
      </c>
      <c r="O10" s="6"/>
    </row>
    <row r="11" spans="2:15" ht="20.100000000000001" customHeight="1" x14ac:dyDescent="0.15">
      <c r="B11" s="41"/>
      <c r="C11" s="27"/>
      <c r="D11" s="42" t="s">
        <v>17</v>
      </c>
      <c r="E11" s="43">
        <v>2039645</v>
      </c>
      <c r="F11" s="44">
        <v>600146</v>
      </c>
      <c r="G11" s="44">
        <v>1883646</v>
      </c>
      <c r="H11" s="44">
        <v>35249</v>
      </c>
      <c r="I11" s="44">
        <v>41926</v>
      </c>
      <c r="J11" s="44">
        <f t="shared" si="0"/>
        <v>4600612</v>
      </c>
      <c r="K11" s="44">
        <v>5152422</v>
      </c>
      <c r="L11" s="45">
        <f t="shared" si="1"/>
        <v>0.89290279406461659</v>
      </c>
      <c r="M11" s="46">
        <f>+J11/19080734*100</f>
        <v>24.111294670320333</v>
      </c>
      <c r="O11" s="6"/>
    </row>
    <row r="12" spans="2:15" ht="20.100000000000001" customHeight="1" x14ac:dyDescent="0.15">
      <c r="B12" s="41"/>
      <c r="C12" s="18" t="s">
        <v>19</v>
      </c>
      <c r="D12" s="42" t="s">
        <v>16</v>
      </c>
      <c r="E12" s="43">
        <v>50913</v>
      </c>
      <c r="F12" s="44">
        <v>579</v>
      </c>
      <c r="G12" s="44">
        <v>13620</v>
      </c>
      <c r="H12" s="44">
        <v>300</v>
      </c>
      <c r="I12" s="44">
        <v>146</v>
      </c>
      <c r="J12" s="44">
        <f t="shared" si="0"/>
        <v>65558</v>
      </c>
      <c r="K12" s="44">
        <v>61539</v>
      </c>
      <c r="L12" s="45">
        <f t="shared" si="1"/>
        <v>1.0653081785534377</v>
      </c>
      <c r="M12" s="46">
        <f>+J12/135305*100</f>
        <v>48.452015816119136</v>
      </c>
      <c r="O12" s="6"/>
    </row>
    <row r="13" spans="2:15" ht="20.100000000000001" customHeight="1" thickBot="1" x14ac:dyDescent="0.2">
      <c r="B13" s="47"/>
      <c r="C13" s="28"/>
      <c r="D13" s="48" t="s">
        <v>17</v>
      </c>
      <c r="E13" s="49">
        <v>7251390.1999999993</v>
      </c>
      <c r="F13" s="50">
        <v>1182842</v>
      </c>
      <c r="G13" s="50">
        <v>3981518</v>
      </c>
      <c r="H13" s="50">
        <v>176143</v>
      </c>
      <c r="I13" s="50">
        <v>190656</v>
      </c>
      <c r="J13" s="50">
        <f t="shared" si="0"/>
        <v>12782549.199999999</v>
      </c>
      <c r="K13" s="50">
        <v>10655765.199999999</v>
      </c>
      <c r="L13" s="51">
        <f t="shared" si="1"/>
        <v>1.1995899834579689</v>
      </c>
      <c r="M13" s="52">
        <f>+J13/26226780*100</f>
        <v>48.738538242208918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47902</v>
      </c>
      <c r="F14" s="56">
        <v>487</v>
      </c>
      <c r="G14" s="56">
        <v>13589</v>
      </c>
      <c r="H14" s="56">
        <v>329</v>
      </c>
      <c r="I14" s="56">
        <v>147</v>
      </c>
      <c r="J14" s="56">
        <v>62454</v>
      </c>
      <c r="K14" s="57"/>
      <c r="L14" s="58"/>
      <c r="M14" s="46">
        <v>46.2</v>
      </c>
    </row>
    <row r="15" spans="2:15" ht="20.100000000000001" customHeight="1" x14ac:dyDescent="0.15">
      <c r="B15" s="23" t="s">
        <v>20</v>
      </c>
      <c r="C15" s="24"/>
      <c r="D15" s="42" t="s">
        <v>0</v>
      </c>
      <c r="E15" s="59">
        <f t="shared" ref="E15:J15" si="2">E12/E14</f>
        <v>1.0628575007306584</v>
      </c>
      <c r="F15" s="60">
        <f t="shared" si="2"/>
        <v>1.1889117043121149</v>
      </c>
      <c r="G15" s="60">
        <f t="shared" si="2"/>
        <v>1.0022812568989623</v>
      </c>
      <c r="H15" s="60">
        <f t="shared" si="2"/>
        <v>0.91185410334346506</v>
      </c>
      <c r="I15" s="60">
        <f t="shared" si="2"/>
        <v>0.99319727891156462</v>
      </c>
      <c r="J15" s="60">
        <f t="shared" si="2"/>
        <v>1.0497005796266052</v>
      </c>
      <c r="K15" s="61"/>
      <c r="L15" s="58"/>
      <c r="M15" s="62"/>
    </row>
    <row r="16" spans="2:15" ht="20.100000000000001" customHeight="1" x14ac:dyDescent="0.15">
      <c r="B16" s="23" t="s">
        <v>21</v>
      </c>
      <c r="C16" s="24"/>
      <c r="D16" s="42" t="s">
        <v>17</v>
      </c>
      <c r="E16" s="43">
        <v>6795335.1999999993</v>
      </c>
      <c r="F16" s="44">
        <v>851023</v>
      </c>
      <c r="G16" s="44">
        <v>3998205</v>
      </c>
      <c r="H16" s="44">
        <v>184114</v>
      </c>
      <c r="I16" s="44">
        <v>202127</v>
      </c>
      <c r="J16" s="44">
        <v>12030804.199999999</v>
      </c>
      <c r="K16" s="63"/>
      <c r="L16" s="58"/>
      <c r="M16" s="46">
        <v>48.4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1.067112951249263</v>
      </c>
      <c r="F17" s="66">
        <f t="shared" si="3"/>
        <v>1.3899060307418249</v>
      </c>
      <c r="G17" s="66">
        <f t="shared" si="3"/>
        <v>0.99582637708671762</v>
      </c>
      <c r="H17" s="66">
        <f t="shared" si="3"/>
        <v>0.95670617117655365</v>
      </c>
      <c r="I17" s="66">
        <f t="shared" si="3"/>
        <v>0.94324855165316857</v>
      </c>
      <c r="J17" s="66">
        <f t="shared" si="3"/>
        <v>1.0624850165876691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48576</v>
      </c>
      <c r="F18" s="38">
        <v>95</v>
      </c>
      <c r="G18" s="38">
        <v>12468</v>
      </c>
      <c r="H18" s="38">
        <v>237</v>
      </c>
      <c r="I18" s="38">
        <v>163</v>
      </c>
      <c r="J18" s="38">
        <v>61539</v>
      </c>
      <c r="K18" s="68"/>
      <c r="L18" s="69"/>
      <c r="M18" s="40">
        <v>48.4</v>
      </c>
    </row>
    <row r="19" spans="2:13" ht="20.100000000000001" customHeight="1" x14ac:dyDescent="0.15">
      <c r="B19" s="23" t="s">
        <v>22</v>
      </c>
      <c r="C19" s="24"/>
      <c r="D19" s="42" t="s">
        <v>0</v>
      </c>
      <c r="E19" s="59">
        <f t="shared" ref="E19:J19" si="4">E12/E18</f>
        <v>1.0481101778656126</v>
      </c>
      <c r="F19" s="60">
        <f t="shared" si="4"/>
        <v>6.094736842105263</v>
      </c>
      <c r="G19" s="60">
        <f t="shared" si="4"/>
        <v>1.0923965351299327</v>
      </c>
      <c r="H19" s="60">
        <f t="shared" si="4"/>
        <v>1.2658227848101267</v>
      </c>
      <c r="I19" s="60">
        <f t="shared" si="4"/>
        <v>0.89570552147239269</v>
      </c>
      <c r="J19" s="60">
        <f t="shared" si="4"/>
        <v>1.0653081785534377</v>
      </c>
      <c r="K19" s="61"/>
      <c r="L19" s="70"/>
      <c r="M19" s="71"/>
    </row>
    <row r="20" spans="2:13" ht="20.100000000000001" customHeight="1" x14ac:dyDescent="0.15">
      <c r="B20" s="23" t="s">
        <v>23</v>
      </c>
      <c r="C20" s="24"/>
      <c r="D20" s="42" t="s">
        <v>17</v>
      </c>
      <c r="E20" s="43">
        <v>6784032.1999999993</v>
      </c>
      <c r="F20" s="44">
        <v>131734</v>
      </c>
      <c r="G20" s="44">
        <v>3372647</v>
      </c>
      <c r="H20" s="44">
        <v>211737</v>
      </c>
      <c r="I20" s="44">
        <v>155615</v>
      </c>
      <c r="J20" s="44">
        <v>10655765.199999999</v>
      </c>
      <c r="K20" s="63"/>
      <c r="L20" s="72"/>
      <c r="M20" s="46">
        <v>43.7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1.068890887634643</v>
      </c>
      <c r="F21" s="74">
        <f t="shared" si="5"/>
        <v>8.9790183248060487</v>
      </c>
      <c r="G21" s="74">
        <f t="shared" si="5"/>
        <v>1.1805320865183935</v>
      </c>
      <c r="H21" s="74">
        <f t="shared" si="5"/>
        <v>0.8318952285146195</v>
      </c>
      <c r="I21" s="74">
        <f t="shared" si="5"/>
        <v>1.2251775214471612</v>
      </c>
      <c r="J21" s="74">
        <f t="shared" si="5"/>
        <v>1.1995899834579689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0.29468198148054447</v>
      </c>
      <c r="F22" s="82">
        <f t="shared" si="6"/>
        <v>0.65666041275797371</v>
      </c>
      <c r="G22" s="82">
        <f t="shared" si="6"/>
        <v>0.4789959204674924</v>
      </c>
      <c r="H22" s="82">
        <f t="shared" si="6"/>
        <v>0.19236883942766295</v>
      </c>
      <c r="I22" s="82">
        <f t="shared" si="6"/>
        <v>0.14675767918088736</v>
      </c>
      <c r="J22" s="82">
        <f t="shared" si="6"/>
        <v>0.33603099709402245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  <mergeCell ref="L6:L7"/>
    <mergeCell ref="B22:D22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3FA5-FB9F-491E-B8B4-C1789A471DC8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57B4-5987-451C-9396-3454D6668D17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2026-03-11T06:17:49Z</dcterms:modified>
</cp:coreProperties>
</file>