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0年度\"/>
    </mc:Choice>
  </mc:AlternateContent>
  <xr:revisionPtr revIDLastSave="0" documentId="13_ncr:1_{C42A12F2-F4FA-4B6B-BC4E-29A9F58BB4ED}" xr6:coauthVersionLast="47" xr6:coauthVersionMax="47" xr10:uidLastSave="{00000000-0000-0000-0000-000000000000}"/>
  <bookViews>
    <workbookView xWindow="-120" yWindow="-120" windowWidth="29040" windowHeight="15720" xr2:uid="{75EB88DE-67FC-46AC-87A6-D2A9D20E87B3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J13" i="1"/>
  <c r="M13" i="1"/>
  <c r="J12" i="1"/>
  <c r="L12" i="1"/>
  <c r="J11" i="1"/>
  <c r="M11" i="1"/>
  <c r="J10" i="1"/>
  <c r="M10" i="1"/>
  <c r="J9" i="1"/>
  <c r="M9" i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3" i="1"/>
  <c r="L9" i="1"/>
  <c r="J22" i="1"/>
  <c r="L11" i="1"/>
  <c r="J17" i="1"/>
  <c r="J21" i="1"/>
  <c r="L10" i="1"/>
  <c r="M8" i="1"/>
  <c r="L8" i="1"/>
  <c r="J19" i="1"/>
  <c r="J15" i="1"/>
  <c r="M12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<sst xmlns="http://schemas.openxmlformats.org/spreadsheetml/2006/main" count="40" uniqueCount="30">
  <si>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</si>
  <si>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</si>
  <si>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</si>
  <si>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</si>
  <si>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</si>
  <si>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</si>
  <si>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</si>
  <si>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</si>
  <si>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</si>
  <si>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</si>
  <si>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</si>
  <si>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</si>
  <si>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</si>
  <si>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</si>
  <si>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</si>
  <si>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</si>
  <si>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</si>
  <si>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</si>
  <si>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</si>
  <si>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</si>
  <si>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</si>
  <si>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</si>
  <si>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</si>
  <si>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</si>
  <si>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</si>
  <si>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</si>
  <si>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</si>
  <si>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</si>
  <si>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</si>
  <si>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7月分）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</si>
</sst>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BA3BF329-A93B-4B9B-B860-E7FDBC81855D}"/>
    <cellStyle name="標準" xfId="0" builtinId="0"/>
    <cellStyle name="標準 2" xfId="3" xr:uid="{40E4FD86-7D23-45D7-854B-97CA9C76BA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DC94-AECB-42FD-AE8E-D407F8607988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1" t="s">
        <v>7</v>
      </c>
      <c r="D1" s="21"/>
      <c r="E1" s="21"/>
      <c r="F1" s="21"/>
      <c r="G1" s="21"/>
      <c r="H1" s="15" t="s">
        <v>29</v>
      </c>
      <c r="I1" s="16"/>
      <c r="J1" s="2"/>
    </row>
    <row r="2" spans="2:15" ht="17.25" x14ac:dyDescent="0.2">
      <c r="B2" s="2"/>
      <c r="C2" s="25"/>
      <c r="D2" s="25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2" t="s">
        <v>27</v>
      </c>
      <c r="K5" s="22"/>
      <c r="L5" s="22"/>
      <c r="M5" s="22"/>
    </row>
    <row r="6" spans="2:15" x14ac:dyDescent="0.15">
      <c r="B6" s="29"/>
      <c r="C6" s="30"/>
      <c r="D6" s="30"/>
      <c r="E6" s="31">
        <v>27</v>
      </c>
      <c r="F6" s="14">
        <v>28</v>
      </c>
      <c r="G6" s="14">
        <v>29</v>
      </c>
      <c r="H6" s="14">
        <v>30</v>
      </c>
      <c r="I6" s="14">
        <v>35</v>
      </c>
      <c r="J6" s="17" t="s">
        <v>8</v>
      </c>
      <c r="K6" s="17" t="s">
        <v>9</v>
      </c>
      <c r="L6" s="19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8"/>
      <c r="K7" s="18"/>
      <c r="L7" s="20"/>
      <c r="M7" s="8" t="s">
        <v>5</v>
      </c>
    </row>
    <row r="8" spans="2:15" ht="20.100000000000001" customHeight="1" x14ac:dyDescent="0.15">
      <c r="B8" s="35" t="s">
        <v>28</v>
      </c>
      <c r="C8" s="26" t="s">
        <v>15</v>
      </c>
      <c r="D8" s="36" t="s">
        <v>16</v>
      </c>
      <c r="E8" s="37">
        <v>13719</v>
      </c>
      <c r="F8" s="38">
        <v>19</v>
      </c>
      <c r="G8" s="38">
        <v>6575</v>
      </c>
      <c r="H8" s="38">
        <v>103</v>
      </c>
      <c r="I8" s="38">
        <v>33</v>
      </c>
      <c r="J8" s="38">
        <f t="shared" ref="J8:J13" si="0">SUM(E8:I8)</f>
        <v>20449</v>
      </c>
      <c r="K8" s="38">
        <v>27950</v>
      </c>
      <c r="L8" s="39">
        <f t="shared" ref="L8:L13" si="1">J8/K8</f>
        <v>0.73162790697674418</v>
      </c>
      <c r="M8" s="40">
        <f>+J8/88271*100</f>
        <v>23.166158761088013</v>
      </c>
      <c r="O8" s="5"/>
    </row>
    <row r="9" spans="2:15" ht="20.100000000000001" customHeight="1" x14ac:dyDescent="0.15">
      <c r="B9" s="41"/>
      <c r="C9" s="27"/>
      <c r="D9" s="42" t="s">
        <v>17</v>
      </c>
      <c r="E9" s="43">
        <v>2032767</v>
      </c>
      <c r="F9" s="44">
        <v>34699</v>
      </c>
      <c r="G9" s="44">
        <v>1823028</v>
      </c>
      <c r="H9" s="44">
        <v>36519</v>
      </c>
      <c r="I9" s="44">
        <v>59689</v>
      </c>
      <c r="J9" s="44">
        <f t="shared" si="0"/>
        <v>3986702</v>
      </c>
      <c r="K9" s="44">
        <v>5996285</v>
      </c>
      <c r="L9" s="45">
        <f t="shared" si="1"/>
        <v>0.66486199371777688</v>
      </c>
      <c r="M9" s="46">
        <f>+J9/21592776*100</f>
        <v>18.463128594489195</v>
      </c>
      <c r="O9" s="6"/>
    </row>
    <row r="10" spans="2:15" ht="20.100000000000001" customHeight="1" x14ac:dyDescent="0.15">
      <c r="B10" s="41"/>
      <c r="C10" s="18" t="s">
        <v>18</v>
      </c>
      <c r="D10" s="42" t="s">
        <v>16</v>
      </c>
      <c r="E10" s="43">
        <v>15342</v>
      </c>
      <c r="F10" s="44">
        <v>163</v>
      </c>
      <c r="G10" s="44">
        <v>6586</v>
      </c>
      <c r="H10" s="44">
        <v>151</v>
      </c>
      <c r="I10" s="44">
        <v>28</v>
      </c>
      <c r="J10" s="44">
        <f t="shared" si="0"/>
        <v>22270</v>
      </c>
      <c r="K10" s="44">
        <v>27034</v>
      </c>
      <c r="L10" s="45">
        <f t="shared" si="1"/>
        <v>0.82377746541392316</v>
      </c>
      <c r="M10" s="46">
        <f>+J10/86768*100</f>
        <v>25.66614420062696</v>
      </c>
      <c r="O10" s="6"/>
    </row>
    <row r="11" spans="2:15" ht="20.100000000000001" customHeight="1" x14ac:dyDescent="0.15">
      <c r="B11" s="41"/>
      <c r="C11" s="27"/>
      <c r="D11" s="42" t="s">
        <v>17</v>
      </c>
      <c r="E11" s="43">
        <v>2324987</v>
      </c>
      <c r="F11" s="44">
        <v>337899</v>
      </c>
      <c r="G11" s="44">
        <v>1772268</v>
      </c>
      <c r="H11" s="44">
        <v>20762</v>
      </c>
      <c r="I11" s="44">
        <v>49469</v>
      </c>
      <c r="J11" s="44">
        <f t="shared" si="0"/>
        <v>4505385</v>
      </c>
      <c r="K11" s="44">
        <v>5752747</v>
      </c>
      <c r="L11" s="45">
        <f t="shared" si="1"/>
        <v>0.78317106592728658</v>
      </c>
      <c r="M11" s="46">
        <f>+J11/21639209*100</f>
        <v>20.820469916437332</v>
      </c>
      <c r="O11" s="6"/>
    </row>
    <row r="12" spans="2:15" ht="20.100000000000001" customHeight="1" x14ac:dyDescent="0.15">
      <c r="B12" s="41"/>
      <c r="C12" s="18" t="s">
        <v>19</v>
      </c>
      <c r="D12" s="42" t="s">
        <v>16</v>
      </c>
      <c r="E12" s="43">
        <v>49073</v>
      </c>
      <c r="F12" s="44">
        <v>385</v>
      </c>
      <c r="G12" s="44">
        <v>13366</v>
      </c>
      <c r="H12" s="44">
        <v>222</v>
      </c>
      <c r="I12" s="44">
        <v>151</v>
      </c>
      <c r="J12" s="44">
        <f t="shared" si="0"/>
        <v>63197</v>
      </c>
      <c r="K12" s="44">
        <v>63672</v>
      </c>
      <c r="L12" s="45">
        <f t="shared" si="1"/>
        <v>0.99253989194622438</v>
      </c>
      <c r="M12" s="46">
        <f>+J12/134501*100</f>
        <v>46.986267760091003</v>
      </c>
      <c r="O12" s="6"/>
    </row>
    <row r="13" spans="2:15" ht="20.100000000000001" customHeight="1" thickBot="1" x14ac:dyDescent="0.2">
      <c r="B13" s="47"/>
      <c r="C13" s="28"/>
      <c r="D13" s="48" t="s">
        <v>17</v>
      </c>
      <c r="E13" s="49">
        <v>6971285</v>
      </c>
      <c r="F13" s="50">
        <v>794521</v>
      </c>
      <c r="G13" s="50">
        <v>3858108</v>
      </c>
      <c r="H13" s="50">
        <v>185925</v>
      </c>
      <c r="I13" s="50">
        <v>216642</v>
      </c>
      <c r="J13" s="50">
        <f t="shared" si="0"/>
        <v>12026481</v>
      </c>
      <c r="K13" s="50">
        <v>11365369.199999999</v>
      </c>
      <c r="L13" s="51">
        <f t="shared" si="1"/>
        <v>1.0581689682373012</v>
      </c>
      <c r="M13" s="52">
        <f>+J13/25863034*100</f>
        <v>46.500658043445334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50696</v>
      </c>
      <c r="F14" s="56">
        <v>529</v>
      </c>
      <c r="G14" s="56">
        <v>13377</v>
      </c>
      <c r="H14" s="56">
        <v>270</v>
      </c>
      <c r="I14" s="56">
        <v>146</v>
      </c>
      <c r="J14" s="56">
        <v>65018</v>
      </c>
      <c r="K14" s="57"/>
      <c r="L14" s="58"/>
      <c r="M14" s="46">
        <v>48.9</v>
      </c>
    </row>
    <row r="15" spans="2:15" ht="20.100000000000001" customHeight="1" x14ac:dyDescent="0.15">
      <c r="B15" s="23" t="s">
        <v>20</v>
      </c>
      <c r="C15" s="24"/>
      <c r="D15" s="42" t="s">
        <v>0</v>
      </c>
      <c r="E15" s="59">
        <f t="shared" ref="E15:J15" si="2">E12/E14</f>
        <v>0.96798563989269371</v>
      </c>
      <c r="F15" s="60">
        <f t="shared" si="2"/>
        <v>0.72778827977315685</v>
      </c>
      <c r="G15" s="60">
        <f t="shared" si="2"/>
        <v>0.99917769305524406</v>
      </c>
      <c r="H15" s="60">
        <f t="shared" si="2"/>
        <v>0.82222222222222219</v>
      </c>
      <c r="I15" s="60">
        <f t="shared" si="2"/>
        <v>1.0342465753424657</v>
      </c>
      <c r="J15" s="60">
        <f t="shared" si="2"/>
        <v>0.97199237134332028</v>
      </c>
      <c r="K15" s="61"/>
      <c r="L15" s="58"/>
      <c r="M15" s="62"/>
    </row>
    <row r="16" spans="2:15" ht="20.100000000000001" customHeight="1" x14ac:dyDescent="0.15">
      <c r="B16" s="23" t="s">
        <v>21</v>
      </c>
      <c r="C16" s="24"/>
      <c r="D16" s="42" t="s">
        <v>17</v>
      </c>
      <c r="E16" s="43">
        <v>7263506.1999999993</v>
      </c>
      <c r="F16" s="44">
        <v>1097721</v>
      </c>
      <c r="G16" s="44">
        <v>3807348</v>
      </c>
      <c r="H16" s="44">
        <v>170168</v>
      </c>
      <c r="I16" s="44">
        <v>206422</v>
      </c>
      <c r="J16" s="44">
        <v>12545165.199999999</v>
      </c>
      <c r="K16" s="63"/>
      <c r="L16" s="58"/>
      <c r="M16" s="46">
        <v>48.4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0.95976857567768037</v>
      </c>
      <c r="F17" s="66">
        <f t="shared" si="3"/>
        <v>0.72379138232756779</v>
      </c>
      <c r="G17" s="66">
        <f t="shared" si="3"/>
        <v>1.0133321146372751</v>
      </c>
      <c r="H17" s="66">
        <f t="shared" si="3"/>
        <v>1.0925967279394482</v>
      </c>
      <c r="I17" s="66">
        <f t="shared" si="3"/>
        <v>1.0495102266231313</v>
      </c>
      <c r="J17" s="66">
        <f t="shared" si="3"/>
        <v>0.95865465366689639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49677</v>
      </c>
      <c r="F18" s="38">
        <v>276</v>
      </c>
      <c r="G18" s="38">
        <v>13231</v>
      </c>
      <c r="H18" s="38">
        <v>297</v>
      </c>
      <c r="I18" s="38">
        <v>191</v>
      </c>
      <c r="J18" s="38">
        <v>63672</v>
      </c>
      <c r="K18" s="68"/>
      <c r="L18" s="69"/>
      <c r="M18" s="40">
        <v>49.3</v>
      </c>
    </row>
    <row r="19" spans="2:13" ht="20.100000000000001" customHeight="1" x14ac:dyDescent="0.15">
      <c r="B19" s="23" t="s">
        <v>22</v>
      </c>
      <c r="C19" s="24"/>
      <c r="D19" s="42" t="s">
        <v>0</v>
      </c>
      <c r="E19" s="59">
        <f t="shared" ref="E19:J19" si="4">E12/E18</f>
        <v>0.987841455804497</v>
      </c>
      <c r="F19" s="60">
        <f t="shared" si="4"/>
        <v>1.394927536231884</v>
      </c>
      <c r="G19" s="60">
        <f t="shared" si="4"/>
        <v>1.0102033104073767</v>
      </c>
      <c r="H19" s="60">
        <f t="shared" si="4"/>
        <v>0.74747474747474751</v>
      </c>
      <c r="I19" s="60">
        <f t="shared" si="4"/>
        <v>0.79057591623036649</v>
      </c>
      <c r="J19" s="60">
        <f t="shared" si="4"/>
        <v>0.99253989194622438</v>
      </c>
      <c r="K19" s="61"/>
      <c r="L19" s="70"/>
      <c r="M19" s="71"/>
    </row>
    <row r="20" spans="2:13" ht="20.100000000000001" customHeight="1" x14ac:dyDescent="0.15">
      <c r="B20" s="23" t="s">
        <v>23</v>
      </c>
      <c r="C20" s="24"/>
      <c r="D20" s="42" t="s">
        <v>17</v>
      </c>
      <c r="E20" s="43">
        <v>6984840.1999999993</v>
      </c>
      <c r="F20" s="44">
        <v>537286</v>
      </c>
      <c r="G20" s="44">
        <v>3413860</v>
      </c>
      <c r="H20" s="44">
        <v>251253</v>
      </c>
      <c r="I20" s="44">
        <v>178130</v>
      </c>
      <c r="J20" s="44">
        <v>11365369.199999999</v>
      </c>
      <c r="K20" s="63"/>
      <c r="L20" s="72"/>
      <c r="M20" s="46">
        <v>47.8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0.9980593399974993</v>
      </c>
      <c r="F21" s="74">
        <f t="shared" si="5"/>
        <v>1.4787673604002338</v>
      </c>
      <c r="G21" s="74">
        <f t="shared" si="5"/>
        <v>1.1301307024892644</v>
      </c>
      <c r="H21" s="74">
        <f t="shared" si="5"/>
        <v>0.73999116428460554</v>
      </c>
      <c r="I21" s="74">
        <f t="shared" si="5"/>
        <v>1.2162016504799866</v>
      </c>
      <c r="J21" s="74">
        <f t="shared" si="5"/>
        <v>1.0581689682373012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0.29128286341448745</v>
      </c>
      <c r="F22" s="82">
        <f t="shared" si="6"/>
        <v>0.19912472647702406</v>
      </c>
      <c r="G22" s="82">
        <f t="shared" si="6"/>
        <v>0.49212878136334742</v>
      </c>
      <c r="H22" s="82">
        <f t="shared" si="6"/>
        <v>0.51626016260162599</v>
      </c>
      <c r="I22" s="82">
        <f t="shared" si="6"/>
        <v>0.2053872053872054</v>
      </c>
      <c r="J22" s="82">
        <f t="shared" si="6"/>
        <v>0.33318254494403932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  <mergeCell ref="L6:L7"/>
    <mergeCell ref="B22:D22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97A8-0303-417F-914D-73D0CC98A19C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AC56-436F-4F19-9B46-58A1BCEBE24B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2026-03-11T06:18:13Z</dcterms:modified>
</cp:coreProperties>
</file>