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8709555E-EECA-4C17-B007-B025CEF1E58C}" xr6:coauthVersionLast="47" xr6:coauthVersionMax="47" xr10:uidLastSave="{00000000-0000-0000-0000-000000000000}"/>
  <bookViews>
    <workbookView xWindow="-120" yWindow="-120" windowWidth="29040" windowHeight="15720" xr2:uid="{C24EF889-044A-4A73-BBBE-86C2FB00DC1E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L8" i="1"/>
  <c r="J13" i="1"/>
  <c r="M13" i="1"/>
  <c r="J12" i="1"/>
  <c r="M12" i="1"/>
  <c r="J11" i="1"/>
  <c r="M11" i="1"/>
  <c r="J10" i="1"/>
  <c r="M10" i="1"/>
  <c r="J9" i="1"/>
  <c r="L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9" i="1"/>
  <c r="J22" i="1"/>
  <c r="L10" i="1"/>
  <c r="M9" i="1"/>
  <c r="J21" i="1"/>
  <c r="L13" i="1"/>
  <c r="J17" i="1"/>
  <c r="J15" i="1"/>
  <c r="L11" i="1"/>
  <c r="M8" i="1"/>
  <c r="L12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<sst xmlns="http://schemas.openxmlformats.org/spreadsheetml/2006/main" count="40" uniqueCount="30">
  <si>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</si>
  <si>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</si>
  <si>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</si>
  <si>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</si>
  <si>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</si>
  <si>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</si>
  <si>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</si>
  <si>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</si>
  <si>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</si>
  <si>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</si>
  <si>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</si>
  <si>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</si>
  <si>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</si>
  <si>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</si>
  <si>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</si>
  <si>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</si>
  <si>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</si>
  <si>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</si>
  <si>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</si>
  <si>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</si>
  <si>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</si>
  <si>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</si>
  <si>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</si>
  <si>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</si>
  <si>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</si>
  <si>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</si>
  <si>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</si>
  <si>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</si>
  <si>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</si>
  <si>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 8月分）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</si>
</sst>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89F5854E-5140-40E8-B0D5-351391A0F785}"/>
    <cellStyle name="標準" xfId="0" builtinId="0"/>
    <cellStyle name="標準 2" xfId="3" xr:uid="{3E87EEAD-C61A-4FF8-B181-2545DFF34C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FEFD-28F2-4A79-8EC1-8CFF19BE439C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7" t="s">
        <v>7</v>
      </c>
      <c r="D1" s="27"/>
      <c r="E1" s="27"/>
      <c r="F1" s="27"/>
      <c r="G1" s="27"/>
      <c r="H1" s="22" t="s">
        <v>29</v>
      </c>
      <c r="I1" s="23"/>
      <c r="J1" s="2"/>
    </row>
    <row r="2" spans="2:15" ht="17.25" x14ac:dyDescent="0.2">
      <c r="B2" s="2"/>
      <c r="C2" s="17"/>
      <c r="D2" s="17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8" t="s">
        <v>27</v>
      </c>
      <c r="K5" s="28"/>
      <c r="L5" s="28"/>
      <c r="M5" s="28"/>
    </row>
    <row r="6" spans="2:15" x14ac:dyDescent="0.15">
      <c r="B6" s="29"/>
      <c r="C6" s="30"/>
      <c r="D6" s="30"/>
      <c r="E6" s="31">
        <v>27</v>
      </c>
      <c r="F6" s="13">
        <v>28</v>
      </c>
      <c r="G6" s="13">
        <v>29</v>
      </c>
      <c r="H6" s="13">
        <v>30</v>
      </c>
      <c r="I6" s="13">
        <v>35</v>
      </c>
      <c r="J6" s="24" t="s">
        <v>8</v>
      </c>
      <c r="K6" s="24" t="s">
        <v>9</v>
      </c>
      <c r="L6" s="25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20"/>
      <c r="K7" s="20"/>
      <c r="L7" s="26"/>
      <c r="M7" s="8" t="s">
        <v>5</v>
      </c>
    </row>
    <row r="8" spans="2:15" ht="20.100000000000001" customHeight="1" x14ac:dyDescent="0.15">
      <c r="B8" s="35" t="s">
        <v>28</v>
      </c>
      <c r="C8" s="18" t="s">
        <v>15</v>
      </c>
      <c r="D8" s="36" t="s">
        <v>16</v>
      </c>
      <c r="E8" s="37">
        <v>12486</v>
      </c>
      <c r="F8" s="38">
        <v>56</v>
      </c>
      <c r="G8" s="38">
        <v>6613</v>
      </c>
      <c r="H8" s="38">
        <v>69</v>
      </c>
      <c r="I8" s="38">
        <v>15</v>
      </c>
      <c r="J8" s="38">
        <f t="shared" ref="J8:J13" si="0">SUM(E8:I8)</f>
        <v>19239</v>
      </c>
      <c r="K8" s="38">
        <v>24273</v>
      </c>
      <c r="L8" s="39">
        <f t="shared" ref="L8:L13" si="1">J8/K8</f>
        <v>0.79260907180818196</v>
      </c>
      <c r="M8" s="40">
        <f>+J8/82260*100</f>
        <v>23.388037928519328</v>
      </c>
      <c r="O8" s="5"/>
    </row>
    <row r="9" spans="2:15" ht="20.100000000000001" customHeight="1" x14ac:dyDescent="0.15">
      <c r="B9" s="41"/>
      <c r="C9" s="19"/>
      <c r="D9" s="42" t="s">
        <v>17</v>
      </c>
      <c r="E9" s="43">
        <v>1832981</v>
      </c>
      <c r="F9" s="44">
        <v>72078</v>
      </c>
      <c r="G9" s="44">
        <v>1797306</v>
      </c>
      <c r="H9" s="44">
        <v>36199</v>
      </c>
      <c r="I9" s="44">
        <v>24327</v>
      </c>
      <c r="J9" s="44">
        <f t="shared" si="0"/>
        <v>3762891</v>
      </c>
      <c r="K9" s="44">
        <v>4753291</v>
      </c>
      <c r="L9" s="45">
        <f t="shared" si="1"/>
        <v>0.7916390980480682</v>
      </c>
      <c r="M9" s="46">
        <f>+J9/19243262*100</f>
        <v>19.554330237773616</v>
      </c>
      <c r="O9" s="6"/>
    </row>
    <row r="10" spans="2:15" ht="20.100000000000001" customHeight="1" x14ac:dyDescent="0.15">
      <c r="B10" s="41"/>
      <c r="C10" s="20" t="s">
        <v>18</v>
      </c>
      <c r="D10" s="42" t="s">
        <v>16</v>
      </c>
      <c r="E10" s="43">
        <v>13590</v>
      </c>
      <c r="F10" s="44">
        <v>86</v>
      </c>
      <c r="G10" s="44">
        <v>6397</v>
      </c>
      <c r="H10" s="44">
        <v>47</v>
      </c>
      <c r="I10" s="44">
        <v>17</v>
      </c>
      <c r="J10" s="44">
        <f t="shared" si="0"/>
        <v>20137</v>
      </c>
      <c r="K10" s="44">
        <v>24677</v>
      </c>
      <c r="L10" s="45">
        <f t="shared" si="1"/>
        <v>0.81602301738460914</v>
      </c>
      <c r="M10" s="46">
        <f>+J10/82263*100</f>
        <v>24.478805781457034</v>
      </c>
      <c r="O10" s="6"/>
    </row>
    <row r="11" spans="2:15" ht="20.100000000000001" customHeight="1" x14ac:dyDescent="0.15">
      <c r="B11" s="41"/>
      <c r="C11" s="19"/>
      <c r="D11" s="42" t="s">
        <v>17</v>
      </c>
      <c r="E11" s="43">
        <v>2042834</v>
      </c>
      <c r="F11" s="44">
        <v>141108</v>
      </c>
      <c r="G11" s="44">
        <v>1811348</v>
      </c>
      <c r="H11" s="44">
        <v>35704</v>
      </c>
      <c r="I11" s="44">
        <v>27298</v>
      </c>
      <c r="J11" s="44">
        <f t="shared" si="0"/>
        <v>4058292</v>
      </c>
      <c r="K11" s="44">
        <v>4686850</v>
      </c>
      <c r="L11" s="45">
        <f t="shared" si="1"/>
        <v>0.86588902994548578</v>
      </c>
      <c r="M11" s="46">
        <f>+J11/19973404*100</f>
        <v>20.318479514057795</v>
      </c>
      <c r="O11" s="6"/>
    </row>
    <row r="12" spans="2:15" ht="20.100000000000001" customHeight="1" x14ac:dyDescent="0.15">
      <c r="B12" s="41"/>
      <c r="C12" s="20" t="s">
        <v>19</v>
      </c>
      <c r="D12" s="42" t="s">
        <v>16</v>
      </c>
      <c r="E12" s="43">
        <v>47969</v>
      </c>
      <c r="F12" s="44">
        <v>355</v>
      </c>
      <c r="G12" s="44">
        <v>13582</v>
      </c>
      <c r="H12" s="44">
        <v>244</v>
      </c>
      <c r="I12" s="44">
        <v>149</v>
      </c>
      <c r="J12" s="44">
        <f t="shared" si="0"/>
        <v>62299</v>
      </c>
      <c r="K12" s="44">
        <v>63268</v>
      </c>
      <c r="L12" s="45">
        <f t="shared" si="1"/>
        <v>0.98468420054371875</v>
      </c>
      <c r="M12" s="46">
        <f>+J12/134498*100</f>
        <v>46.31964787580484</v>
      </c>
      <c r="O12" s="6"/>
    </row>
    <row r="13" spans="2:15" ht="20.100000000000001" customHeight="1" thickBot="1" x14ac:dyDescent="0.2">
      <c r="B13" s="47"/>
      <c r="C13" s="21"/>
      <c r="D13" s="48" t="s">
        <v>17</v>
      </c>
      <c r="E13" s="49">
        <v>6761432</v>
      </c>
      <c r="F13" s="50">
        <v>725491</v>
      </c>
      <c r="G13" s="50">
        <v>3844066</v>
      </c>
      <c r="H13" s="50">
        <v>186420</v>
      </c>
      <c r="I13" s="50">
        <v>213671</v>
      </c>
      <c r="J13" s="50">
        <f t="shared" si="0"/>
        <v>11731080</v>
      </c>
      <c r="K13" s="50">
        <v>11431810.199999999</v>
      </c>
      <c r="L13" s="51">
        <f t="shared" si="1"/>
        <v>1.0261786886559752</v>
      </c>
      <c r="M13" s="52">
        <f>+J13/25132892*100</f>
        <v>46.676204234673833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49073</v>
      </c>
      <c r="F14" s="56">
        <v>385</v>
      </c>
      <c r="G14" s="56">
        <v>13366</v>
      </c>
      <c r="H14" s="56">
        <v>222</v>
      </c>
      <c r="I14" s="56">
        <v>151</v>
      </c>
      <c r="J14" s="56">
        <v>63197</v>
      </c>
      <c r="K14" s="57"/>
      <c r="L14" s="58"/>
      <c r="M14" s="46">
        <v>47</v>
      </c>
    </row>
    <row r="15" spans="2:15" ht="20.100000000000001" customHeight="1" x14ac:dyDescent="0.15">
      <c r="B15" s="15" t="s">
        <v>20</v>
      </c>
      <c r="C15" s="16"/>
      <c r="D15" s="42" t="s">
        <v>0</v>
      </c>
      <c r="E15" s="59">
        <f t="shared" ref="E15:J15" si="2">E12/E14</f>
        <v>0.97750290383714056</v>
      </c>
      <c r="F15" s="60">
        <f t="shared" si="2"/>
        <v>0.92207792207792205</v>
      </c>
      <c r="G15" s="60">
        <f t="shared" si="2"/>
        <v>1.0161604070028429</v>
      </c>
      <c r="H15" s="60">
        <f t="shared" si="2"/>
        <v>1.0990990990990992</v>
      </c>
      <c r="I15" s="60">
        <f t="shared" si="2"/>
        <v>0.98675496688741726</v>
      </c>
      <c r="J15" s="60">
        <f t="shared" si="2"/>
        <v>0.98579046473725018</v>
      </c>
      <c r="K15" s="61"/>
      <c r="L15" s="58"/>
      <c r="M15" s="62"/>
    </row>
    <row r="16" spans="2:15" ht="20.100000000000001" customHeight="1" x14ac:dyDescent="0.15">
      <c r="B16" s="15" t="s">
        <v>21</v>
      </c>
      <c r="C16" s="16"/>
      <c r="D16" s="42" t="s">
        <v>17</v>
      </c>
      <c r="E16" s="43">
        <v>6971285</v>
      </c>
      <c r="F16" s="44">
        <v>794521</v>
      </c>
      <c r="G16" s="44">
        <v>3858108</v>
      </c>
      <c r="H16" s="44">
        <v>185925</v>
      </c>
      <c r="I16" s="44">
        <v>216642</v>
      </c>
      <c r="J16" s="44">
        <v>12026481</v>
      </c>
      <c r="K16" s="63"/>
      <c r="L16" s="58"/>
      <c r="M16" s="46">
        <v>46.5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0.96989751530743618</v>
      </c>
      <c r="F17" s="66">
        <f t="shared" si="3"/>
        <v>0.91311746322627096</v>
      </c>
      <c r="G17" s="66">
        <f t="shared" si="3"/>
        <v>0.99636039219223516</v>
      </c>
      <c r="H17" s="66">
        <f t="shared" si="3"/>
        <v>1.0026623638563936</v>
      </c>
      <c r="I17" s="66">
        <f t="shared" si="3"/>
        <v>0.98628613103645646</v>
      </c>
      <c r="J17" s="66">
        <f t="shared" si="3"/>
        <v>0.97543745339971022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49527</v>
      </c>
      <c r="F18" s="38">
        <v>234</v>
      </c>
      <c r="G18" s="38">
        <v>13108</v>
      </c>
      <c r="H18" s="38">
        <v>265</v>
      </c>
      <c r="I18" s="38">
        <v>134</v>
      </c>
      <c r="J18" s="38">
        <v>63268</v>
      </c>
      <c r="K18" s="68"/>
      <c r="L18" s="69"/>
      <c r="M18" s="40">
        <v>49.3</v>
      </c>
    </row>
    <row r="19" spans="2:13" ht="20.100000000000001" customHeight="1" x14ac:dyDescent="0.15">
      <c r="B19" s="15" t="s">
        <v>22</v>
      </c>
      <c r="C19" s="16"/>
      <c r="D19" s="42" t="s">
        <v>0</v>
      </c>
      <c r="E19" s="59">
        <f t="shared" ref="E19:J19" si="4">E12/E18</f>
        <v>0.96854241121004703</v>
      </c>
      <c r="F19" s="60">
        <f t="shared" si="4"/>
        <v>1.517094017094017</v>
      </c>
      <c r="G19" s="60">
        <f t="shared" si="4"/>
        <v>1.0361611229783338</v>
      </c>
      <c r="H19" s="60">
        <f t="shared" si="4"/>
        <v>0.92075471698113209</v>
      </c>
      <c r="I19" s="60">
        <f t="shared" si="4"/>
        <v>1.1119402985074627</v>
      </c>
      <c r="J19" s="60">
        <f t="shared" si="4"/>
        <v>0.98468420054371875</v>
      </c>
      <c r="K19" s="61"/>
      <c r="L19" s="70"/>
      <c r="M19" s="71"/>
    </row>
    <row r="20" spans="2:13" ht="20.100000000000001" customHeight="1" x14ac:dyDescent="0.15">
      <c r="B20" s="15" t="s">
        <v>23</v>
      </c>
      <c r="C20" s="16"/>
      <c r="D20" s="42" t="s">
        <v>17</v>
      </c>
      <c r="E20" s="43">
        <v>6987274.1999999993</v>
      </c>
      <c r="F20" s="44">
        <v>435701</v>
      </c>
      <c r="G20" s="44">
        <v>3569631</v>
      </c>
      <c r="H20" s="44">
        <v>258558</v>
      </c>
      <c r="I20" s="44">
        <v>180646</v>
      </c>
      <c r="J20" s="44">
        <v>11431810.199999999</v>
      </c>
      <c r="K20" s="63"/>
      <c r="L20" s="72"/>
      <c r="M20" s="46">
        <v>46.4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0.96767806822294178</v>
      </c>
      <c r="F21" s="74">
        <f t="shared" si="5"/>
        <v>1.6651120837455045</v>
      </c>
      <c r="G21" s="74">
        <f t="shared" si="5"/>
        <v>1.0768804954909905</v>
      </c>
      <c r="H21" s="74">
        <f t="shared" si="5"/>
        <v>0.72099877010187274</v>
      </c>
      <c r="I21" s="74">
        <f t="shared" si="5"/>
        <v>1.1828161154966066</v>
      </c>
      <c r="J21" s="74">
        <f t="shared" si="5"/>
        <v>1.0261786886559752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0.26870839430349747</v>
      </c>
      <c r="F22" s="82">
        <f t="shared" si="6"/>
        <v>0.1918918918918919</v>
      </c>
      <c r="G22" s="82">
        <f t="shared" si="6"/>
        <v>0.48278165355499481</v>
      </c>
      <c r="H22" s="82">
        <f t="shared" si="6"/>
        <v>0.24892703862660945</v>
      </c>
      <c r="I22" s="82">
        <f t="shared" si="6"/>
        <v>0.10666666666666667</v>
      </c>
      <c r="J22" s="82">
        <f t="shared" si="6"/>
        <v>0.31376298846178363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AC74E-4A7B-4364-9360-FE7F91EBEF0D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C350-3994-49AF-8377-0E0205E41877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2026-03-11T06:17:32Z</dcterms:modified>
</cp:coreProperties>
</file>