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4049ED7F-47C9-4636-8D52-6CAA0DD86ACD}" xr6:coauthVersionLast="47" xr6:coauthVersionMax="47" xr10:uidLastSave="{00000000-0000-0000-0000-000000000000}"/>
  <bookViews>
    <workbookView xWindow="-120" yWindow="-120" windowWidth="29040" windowHeight="15720" xr2:uid="{1F77112C-872F-43BC-8906-257F09135AB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M11" i="1" l="1"/>
  <c r="M9" i="1"/>
  <c r="J8" i="1"/>
  <c r="L8" i="1"/>
  <c r="J13" i="1"/>
  <c r="L13" i="1"/>
  <c r="J12" i="1"/>
  <c r="M12" i="1"/>
  <c r="J11" i="1"/>
  <c r="J10" i="1"/>
  <c r="L10" i="1"/>
  <c r="J9" i="1"/>
  <c r="L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1" i="1"/>
  <c r="J21" i="1"/>
  <c r="J17" i="1"/>
  <c r="M10" i="1"/>
  <c r="J19" i="1"/>
  <c r="M13" i="1"/>
  <c r="J15" i="1"/>
  <c r="L12" i="1"/>
  <c r="M8" i="1"/>
  <c r="J2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<sst xmlns="http://schemas.openxmlformats.org/spreadsheetml/2006/main" count="40" uniqueCount="30">
  <si>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</si>
  <si>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</si>
  <si>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</si>
  <si>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</si>
  <si>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</si>
  <si>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</si>
  <si>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</si>
  <si>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</si>
  <si>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</si>
  <si>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</si>
  <si>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</si>
  <si>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</si>
  <si>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</si>
  <si>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</si>
  <si>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</si>
  <si>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</si>
  <si>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</si>
  <si>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</si>
  <si>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</si>
  <si>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</si>
  <si>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</si>
  <si>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</si>
  <si>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</si>
  <si>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</si>
  <si>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</si>
  <si>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</si>
  <si>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</si>
  <si>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</si>
  <si>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</si>
  <si>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9月分）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</si>
</sst>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9074096C-8D1C-40ED-9FA9-2EE43D00ECD2}"/>
    <cellStyle name="標準" xfId="0" builtinId="0"/>
    <cellStyle name="標準 2" xfId="3" xr:uid="{A2C508A3-8051-4120-9196-97181E6C72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0B28-5D72-46B0-8F33-AC19D9AB4EF0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15487</v>
      </c>
      <c r="F8" s="38">
        <v>268</v>
      </c>
      <c r="G8" s="38">
        <v>7081</v>
      </c>
      <c r="H8" s="38">
        <v>100</v>
      </c>
      <c r="I8" s="38">
        <v>21</v>
      </c>
      <c r="J8" s="38">
        <f t="shared" ref="J8:J13" si="0">SUM(E8:I8)</f>
        <v>22957</v>
      </c>
      <c r="K8" s="38">
        <v>25744</v>
      </c>
      <c r="L8" s="39">
        <f t="shared" ref="L8:L13" si="1">J8/K8</f>
        <v>0.89174176507147296</v>
      </c>
      <c r="M8" s="40">
        <f>+J8/96066*100</f>
        <v>23.897112401890368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2614530</v>
      </c>
      <c r="F9" s="44">
        <v>467133</v>
      </c>
      <c r="G9" s="44">
        <v>2070064</v>
      </c>
      <c r="H9" s="44">
        <v>30754</v>
      </c>
      <c r="I9" s="44">
        <v>35369</v>
      </c>
      <c r="J9" s="44">
        <f t="shared" si="0"/>
        <v>5217850</v>
      </c>
      <c r="K9" s="44">
        <v>5316391</v>
      </c>
      <c r="L9" s="45">
        <f t="shared" si="1"/>
        <v>0.98146468158568467</v>
      </c>
      <c r="M9" s="46">
        <f>+J9/22308127*100</f>
        <v>23.389906288412291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18468</v>
      </c>
      <c r="F10" s="44">
        <v>187</v>
      </c>
      <c r="G10" s="44">
        <v>7301</v>
      </c>
      <c r="H10" s="44">
        <v>98</v>
      </c>
      <c r="I10" s="44">
        <v>30</v>
      </c>
      <c r="J10" s="44">
        <f t="shared" si="0"/>
        <v>26084</v>
      </c>
      <c r="K10" s="44">
        <v>26972</v>
      </c>
      <c r="L10" s="45">
        <f t="shared" si="1"/>
        <v>0.96707696870829007</v>
      </c>
      <c r="M10" s="46">
        <f>+J10/101856*100</f>
        <v>25.608702481935282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3027190</v>
      </c>
      <c r="F11" s="44">
        <v>315296</v>
      </c>
      <c r="G11" s="44">
        <v>2071064</v>
      </c>
      <c r="H11" s="44">
        <v>39958</v>
      </c>
      <c r="I11" s="44">
        <v>48753</v>
      </c>
      <c r="J11" s="44">
        <f t="shared" si="0"/>
        <v>5502261</v>
      </c>
      <c r="K11" s="44">
        <v>5364194</v>
      </c>
      <c r="L11" s="45">
        <f t="shared" si="1"/>
        <v>1.0257386291398112</v>
      </c>
      <c r="M11" s="46">
        <f>+J11/22368864*100</f>
        <v>24.597856198687605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44988</v>
      </c>
      <c r="F12" s="44">
        <v>436</v>
      </c>
      <c r="G12" s="44">
        <v>13362</v>
      </c>
      <c r="H12" s="44">
        <v>246</v>
      </c>
      <c r="I12" s="44">
        <v>140</v>
      </c>
      <c r="J12" s="44">
        <f t="shared" si="0"/>
        <v>59172</v>
      </c>
      <c r="K12" s="44">
        <v>62040</v>
      </c>
      <c r="L12" s="45">
        <f t="shared" si="1"/>
        <v>0.95377176015473886</v>
      </c>
      <c r="M12" s="46">
        <f>+J12/128708*100</f>
        <v>45.97383224042018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6348772</v>
      </c>
      <c r="F13" s="50">
        <v>877328</v>
      </c>
      <c r="G13" s="50">
        <v>3843066</v>
      </c>
      <c r="H13" s="50">
        <v>177216</v>
      </c>
      <c r="I13" s="50">
        <v>200287</v>
      </c>
      <c r="J13" s="50">
        <f t="shared" si="0"/>
        <v>11446669</v>
      </c>
      <c r="K13" s="50">
        <v>11384007.199999999</v>
      </c>
      <c r="L13" s="51">
        <f t="shared" si="1"/>
        <v>1.0055043710794562</v>
      </c>
      <c r="M13" s="52">
        <f>+J13/25072155*100</f>
        <v>45.654906807970832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47969</v>
      </c>
      <c r="F14" s="56">
        <v>355</v>
      </c>
      <c r="G14" s="56">
        <v>13582</v>
      </c>
      <c r="H14" s="56">
        <v>244</v>
      </c>
      <c r="I14" s="56">
        <v>149</v>
      </c>
      <c r="J14" s="56">
        <v>62299</v>
      </c>
      <c r="K14" s="57"/>
      <c r="L14" s="58"/>
      <c r="M14" s="46">
        <v>46.3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0.93785569847192973</v>
      </c>
      <c r="F15" s="60">
        <f t="shared" si="2"/>
        <v>1.228169014084507</v>
      </c>
      <c r="G15" s="60">
        <f t="shared" si="2"/>
        <v>0.98380209100279781</v>
      </c>
      <c r="H15" s="60">
        <f t="shared" si="2"/>
        <v>1.0081967213114753</v>
      </c>
      <c r="I15" s="60">
        <f t="shared" si="2"/>
        <v>0.93959731543624159</v>
      </c>
      <c r="J15" s="60">
        <f t="shared" si="2"/>
        <v>0.94980657795470236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6761432</v>
      </c>
      <c r="F16" s="44">
        <v>725491</v>
      </c>
      <c r="G16" s="44">
        <v>3844066</v>
      </c>
      <c r="H16" s="44">
        <v>186420</v>
      </c>
      <c r="I16" s="44">
        <v>213671</v>
      </c>
      <c r="J16" s="44">
        <v>11731080</v>
      </c>
      <c r="K16" s="63"/>
      <c r="L16" s="58"/>
      <c r="M16" s="46">
        <v>46.7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0.93896854985748579</v>
      </c>
      <c r="F17" s="66">
        <f t="shared" si="3"/>
        <v>1.2092886059234367</v>
      </c>
      <c r="G17" s="66">
        <f t="shared" si="3"/>
        <v>0.99973985878494287</v>
      </c>
      <c r="H17" s="66">
        <f t="shared" si="3"/>
        <v>0.9506276150627615</v>
      </c>
      <c r="I17" s="66">
        <f t="shared" si="3"/>
        <v>0.93736164477163486</v>
      </c>
      <c r="J17" s="66">
        <f t="shared" si="3"/>
        <v>0.97575577014222048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48338</v>
      </c>
      <c r="F18" s="38">
        <v>205</v>
      </c>
      <c r="G18" s="38">
        <v>13083</v>
      </c>
      <c r="H18" s="38">
        <v>280</v>
      </c>
      <c r="I18" s="38">
        <v>134</v>
      </c>
      <c r="J18" s="38">
        <v>62040</v>
      </c>
      <c r="K18" s="68"/>
      <c r="L18" s="69"/>
      <c r="M18" s="40">
        <v>50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0.93069634655964251</v>
      </c>
      <c r="F19" s="60">
        <f t="shared" si="4"/>
        <v>2.126829268292683</v>
      </c>
      <c r="G19" s="60">
        <f t="shared" si="4"/>
        <v>1.0213253840862189</v>
      </c>
      <c r="H19" s="60">
        <f t="shared" si="4"/>
        <v>0.87857142857142856</v>
      </c>
      <c r="I19" s="60">
        <f t="shared" si="4"/>
        <v>1.044776119402985</v>
      </c>
      <c r="J19" s="60">
        <f t="shared" si="4"/>
        <v>0.95377176015473886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6839491.1999999993</v>
      </c>
      <c r="F20" s="44">
        <v>422384</v>
      </c>
      <c r="G20" s="44">
        <v>3692622</v>
      </c>
      <c r="H20" s="44">
        <v>247704</v>
      </c>
      <c r="I20" s="44">
        <v>181806</v>
      </c>
      <c r="J20" s="44">
        <v>11384007.199999999</v>
      </c>
      <c r="K20" s="63"/>
      <c r="L20" s="72"/>
      <c r="M20" s="46">
        <v>46.9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0.92825208986305896</v>
      </c>
      <c r="F21" s="74">
        <f t="shared" si="5"/>
        <v>2.077086253267169</v>
      </c>
      <c r="G21" s="74">
        <f t="shared" si="5"/>
        <v>1.0407417818558196</v>
      </c>
      <c r="H21" s="74">
        <f t="shared" si="5"/>
        <v>0.71543455091560892</v>
      </c>
      <c r="I21" s="74">
        <f t="shared" si="5"/>
        <v>1.1016523107048173</v>
      </c>
      <c r="J21" s="74">
        <f t="shared" si="5"/>
        <v>1.0055043710794562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0.36527641812881223</v>
      </c>
      <c r="F22" s="82">
        <f t="shared" si="6"/>
        <v>0.5752212389380531</v>
      </c>
      <c r="G22" s="82">
        <f t="shared" si="6"/>
        <v>0.53377375296912111</v>
      </c>
      <c r="H22" s="82">
        <f t="shared" si="6"/>
        <v>0.40408163265306124</v>
      </c>
      <c r="I22" s="82">
        <f t="shared" si="6"/>
        <v>0.17647058823529413</v>
      </c>
      <c r="J22" s="82">
        <f t="shared" si="6"/>
        <v>0.40372599221213296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26D8-338F-4880-AF53-463EF05F7F26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93DF-BF7D-47CF-9BF4-89201814FD44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2026-03-11T06:16:29Z</dcterms:modified>
</cp:coreProperties>
</file>