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CC51AA44-D9D4-4550-BD8F-0605526C9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品目別管理表 (令和3年8月) " sheetId="9" r:id="rId1"/>
    <sheet name="(令和3年7月) " sheetId="5" r:id="rId2"/>
    <sheet name="(令和3年6月) " sheetId="8" r:id="rId3"/>
    <sheet name="(令和3年5月) " sheetId="7" r:id="rId4"/>
    <sheet name="(令和3年4月) " sheetId="6" r:id="rId5"/>
    <sheet name="(令和3年3月) " sheetId="4" r:id="rId6"/>
    <sheet name="(令和3年2月) " sheetId="3" r:id="rId7"/>
  </sheets>
  <definedNames>
    <definedName name="_xlnm.Print_Area" localSheetId="6">'(令和3年2月) '!$A$1:$Z$49</definedName>
    <definedName name="_xlnm.Print_Area" localSheetId="5">'(令和3年3月) '!$A$1:$Z$49</definedName>
    <definedName name="_xlnm.Print_Area" localSheetId="4">'(令和3年4月) '!$A$1:$Z$49</definedName>
    <definedName name="_xlnm.Print_Area" localSheetId="3">'(令和3年5月) '!$A$1:$Z$49</definedName>
    <definedName name="_xlnm.Print_Area" localSheetId="2">'(令和3年6月) '!$A$1:$Z$49</definedName>
    <definedName name="_xlnm.Print_Area" localSheetId="1">'(令和3年7月) '!$A$1:$Z$49</definedName>
    <definedName name="_xlnm.Print_Area" localSheetId="0">'10品目別管理表 (令和3年8月)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2" i="9" l="1"/>
  <c r="Y42" i="9"/>
  <c r="Z41" i="9"/>
  <c r="Y41" i="9"/>
  <c r="Z40" i="9"/>
  <c r="Y40" i="9"/>
  <c r="Z39" i="9"/>
  <c r="Y39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E39" i="5"/>
  <c r="S49" i="9"/>
  <c r="Z29" i="9"/>
  <c r="Y29" i="9"/>
  <c r="Z28" i="9"/>
  <c r="Y28" i="9"/>
  <c r="Z27" i="9"/>
  <c r="Y27" i="9"/>
  <c r="X22" i="9"/>
  <c r="W22" i="9"/>
  <c r="V22" i="9"/>
  <c r="V33" i="9" s="1"/>
  <c r="U22" i="9"/>
  <c r="U33" i="9" s="1"/>
  <c r="T22" i="9"/>
  <c r="T33" i="9" s="1"/>
  <c r="S22" i="9"/>
  <c r="S33" i="9" s="1"/>
  <c r="R22" i="9"/>
  <c r="R49" i="9" s="1"/>
  <c r="Q22" i="9"/>
  <c r="Q37" i="9" s="1"/>
  <c r="P22" i="9"/>
  <c r="P37" i="9" s="1"/>
  <c r="O22" i="9"/>
  <c r="N22" i="9"/>
  <c r="N33" i="9" s="1"/>
  <c r="M22" i="9"/>
  <c r="M33" i="9" s="1"/>
  <c r="L22" i="9"/>
  <c r="L33" i="9" s="1"/>
  <c r="K22" i="9"/>
  <c r="K33" i="9" s="1"/>
  <c r="J22" i="9"/>
  <c r="J49" i="9" s="1"/>
  <c r="I22" i="9"/>
  <c r="I37" i="9" s="1"/>
  <c r="H22" i="9"/>
  <c r="G22" i="9"/>
  <c r="G33" i="9" s="1"/>
  <c r="F22" i="9"/>
  <c r="F33" i="9" s="1"/>
  <c r="E22" i="9"/>
  <c r="E33" i="9" s="1"/>
  <c r="X21" i="9"/>
  <c r="X36" i="9" s="1"/>
  <c r="W21" i="9"/>
  <c r="W36" i="9" s="1"/>
  <c r="V21" i="9"/>
  <c r="V36" i="9" s="1"/>
  <c r="U21" i="9"/>
  <c r="U44" i="9" s="1"/>
  <c r="T21" i="9"/>
  <c r="T32" i="9" s="1"/>
  <c r="S21" i="9"/>
  <c r="S32" i="9" s="1"/>
  <c r="R21" i="9"/>
  <c r="R32" i="9" s="1"/>
  <c r="Q21" i="9"/>
  <c r="Q32" i="9" s="1"/>
  <c r="P21" i="9"/>
  <c r="O21" i="9"/>
  <c r="O36" i="9" s="1"/>
  <c r="N21" i="9"/>
  <c r="N36" i="9" s="1"/>
  <c r="M21" i="9"/>
  <c r="M44" i="9" s="1"/>
  <c r="L21" i="9"/>
  <c r="L32" i="9" s="1"/>
  <c r="K21" i="9"/>
  <c r="K32" i="9" s="1"/>
  <c r="J21" i="9"/>
  <c r="J32" i="9" s="1"/>
  <c r="I21" i="9"/>
  <c r="I32" i="9" s="1"/>
  <c r="H21" i="9"/>
  <c r="G21" i="9"/>
  <c r="G36" i="9" s="1"/>
  <c r="F21" i="9"/>
  <c r="F44" i="9" s="1"/>
  <c r="E21" i="9"/>
  <c r="E44" i="9" s="1"/>
  <c r="X20" i="9"/>
  <c r="X31" i="9" s="1"/>
  <c r="W20" i="9"/>
  <c r="W31" i="9" s="1"/>
  <c r="V20" i="9"/>
  <c r="V47" i="9" s="1"/>
  <c r="U20" i="9"/>
  <c r="U35" i="9" s="1"/>
  <c r="T20" i="9"/>
  <c r="T35" i="9" s="1"/>
  <c r="S20" i="9"/>
  <c r="S43" i="9" s="1"/>
  <c r="R20" i="9"/>
  <c r="R31" i="9" s="1"/>
  <c r="Q20" i="9"/>
  <c r="Q31" i="9" s="1"/>
  <c r="P20" i="9"/>
  <c r="P31" i="9" s="1"/>
  <c r="O20" i="9"/>
  <c r="O31" i="9" s="1"/>
  <c r="N20" i="9"/>
  <c r="N47" i="9" s="1"/>
  <c r="M20" i="9"/>
  <c r="M35" i="9" s="1"/>
  <c r="L20" i="9"/>
  <c r="L35" i="9" s="1"/>
  <c r="K20" i="9"/>
  <c r="K43" i="9" s="1"/>
  <c r="J20" i="9"/>
  <c r="J31" i="9" s="1"/>
  <c r="I20" i="9"/>
  <c r="I31" i="9" s="1"/>
  <c r="H20" i="9"/>
  <c r="H31" i="9" s="1"/>
  <c r="G20" i="9"/>
  <c r="G31" i="9" s="1"/>
  <c r="F20" i="9"/>
  <c r="F47" i="9" s="1"/>
  <c r="E20" i="9"/>
  <c r="E35" i="9" s="1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Z6" i="9"/>
  <c r="Y6" i="9"/>
  <c r="Z5" i="9"/>
  <c r="Y5" i="9"/>
  <c r="R37" i="9" l="1"/>
  <c r="K49" i="9"/>
  <c r="J37" i="9"/>
  <c r="G45" i="9"/>
  <c r="O45" i="9"/>
  <c r="W45" i="9"/>
  <c r="H48" i="9"/>
  <c r="P48" i="9"/>
  <c r="X48" i="9"/>
  <c r="Y20" i="9"/>
  <c r="Y31" i="9" s="1"/>
  <c r="W24" i="9"/>
  <c r="Y21" i="9"/>
  <c r="Y32" i="9" s="1"/>
  <c r="O23" i="9"/>
  <c r="O46" i="9" s="1"/>
  <c r="K31" i="9"/>
  <c r="F35" i="9"/>
  <c r="G47" i="9"/>
  <c r="Z21" i="9"/>
  <c r="Z32" i="9" s="1"/>
  <c r="I24" i="9"/>
  <c r="S31" i="9"/>
  <c r="N35" i="9"/>
  <c r="O47" i="9"/>
  <c r="O33" i="9"/>
  <c r="G24" i="9"/>
  <c r="Y22" i="9"/>
  <c r="Y33" i="9" s="1"/>
  <c r="E32" i="9"/>
  <c r="Z22" i="9"/>
  <c r="Z45" i="9" s="1"/>
  <c r="M32" i="9"/>
  <c r="H36" i="9"/>
  <c r="I48" i="9"/>
  <c r="Z20" i="9"/>
  <c r="Z31" i="9" s="1"/>
  <c r="W33" i="9"/>
  <c r="V35" i="9"/>
  <c r="W47" i="9"/>
  <c r="U32" i="9"/>
  <c r="P36" i="9"/>
  <c r="Q48" i="9"/>
  <c r="P45" i="9"/>
  <c r="Q23" i="9"/>
  <c r="K24" i="9"/>
  <c r="L31" i="9"/>
  <c r="T31" i="9"/>
  <c r="F32" i="9"/>
  <c r="N32" i="9"/>
  <c r="V32" i="9"/>
  <c r="H33" i="9"/>
  <c r="P33" i="9"/>
  <c r="X33" i="9"/>
  <c r="G35" i="9"/>
  <c r="O35" i="9"/>
  <c r="W35" i="9"/>
  <c r="I36" i="9"/>
  <c r="Q36" i="9"/>
  <c r="K37" i="9"/>
  <c r="S37" i="9"/>
  <c r="E43" i="9"/>
  <c r="M43" i="9"/>
  <c r="U43" i="9"/>
  <c r="G44" i="9"/>
  <c r="O44" i="9"/>
  <c r="W44" i="9"/>
  <c r="I45" i="9"/>
  <c r="Q45" i="9"/>
  <c r="H47" i="9"/>
  <c r="P47" i="9"/>
  <c r="X47" i="9"/>
  <c r="J48" i="9"/>
  <c r="R48" i="9"/>
  <c r="L49" i="9"/>
  <c r="T49" i="9"/>
  <c r="S23" i="9"/>
  <c r="M24" i="9"/>
  <c r="E31" i="9"/>
  <c r="M31" i="9"/>
  <c r="U31" i="9"/>
  <c r="G32" i="9"/>
  <c r="O32" i="9"/>
  <c r="W32" i="9"/>
  <c r="I33" i="9"/>
  <c r="Q33" i="9"/>
  <c r="H35" i="9"/>
  <c r="P35" i="9"/>
  <c r="X35" i="9"/>
  <c r="J36" i="9"/>
  <c r="R36" i="9"/>
  <c r="L37" i="9"/>
  <c r="T37" i="9"/>
  <c r="F43" i="9"/>
  <c r="N43" i="9"/>
  <c r="V43" i="9"/>
  <c r="H44" i="9"/>
  <c r="P44" i="9"/>
  <c r="X44" i="9"/>
  <c r="J45" i="9"/>
  <c r="R45" i="9"/>
  <c r="I47" i="9"/>
  <c r="Q47" i="9"/>
  <c r="K48" i="9"/>
  <c r="S48" i="9"/>
  <c r="E49" i="9"/>
  <c r="M49" i="9"/>
  <c r="U49" i="9"/>
  <c r="T43" i="9"/>
  <c r="N44" i="9"/>
  <c r="H45" i="9"/>
  <c r="X45" i="9"/>
  <c r="E23" i="9"/>
  <c r="U23" i="9"/>
  <c r="O24" i="9"/>
  <c r="F31" i="9"/>
  <c r="N31" i="9"/>
  <c r="V31" i="9"/>
  <c r="H32" i="9"/>
  <c r="P32" i="9"/>
  <c r="X32" i="9"/>
  <c r="J33" i="9"/>
  <c r="R33" i="9"/>
  <c r="I35" i="9"/>
  <c r="Q35" i="9"/>
  <c r="K36" i="9"/>
  <c r="S36" i="9"/>
  <c r="E37" i="9"/>
  <c r="M37" i="9"/>
  <c r="U37" i="9"/>
  <c r="G43" i="9"/>
  <c r="O43" i="9"/>
  <c r="W43" i="9"/>
  <c r="I44" i="9"/>
  <c r="Q44" i="9"/>
  <c r="K45" i="9"/>
  <c r="S45" i="9"/>
  <c r="J47" i="9"/>
  <c r="R47" i="9"/>
  <c r="L48" i="9"/>
  <c r="T48" i="9"/>
  <c r="F49" i="9"/>
  <c r="N49" i="9"/>
  <c r="V49" i="9"/>
  <c r="G23" i="9"/>
  <c r="W23" i="9"/>
  <c r="Q24" i="9"/>
  <c r="J35" i="9"/>
  <c r="R35" i="9"/>
  <c r="L36" i="9"/>
  <c r="T36" i="9"/>
  <c r="F37" i="9"/>
  <c r="N37" i="9"/>
  <c r="V37" i="9"/>
  <c r="H43" i="9"/>
  <c r="P43" i="9"/>
  <c r="X43" i="9"/>
  <c r="J44" i="9"/>
  <c r="R44" i="9"/>
  <c r="L45" i="9"/>
  <c r="T45" i="9"/>
  <c r="K47" i="9"/>
  <c r="S47" i="9"/>
  <c r="E48" i="9"/>
  <c r="M48" i="9"/>
  <c r="U48" i="9"/>
  <c r="G49" i="9"/>
  <c r="O49" i="9"/>
  <c r="W49" i="9"/>
  <c r="L43" i="9"/>
  <c r="I23" i="9"/>
  <c r="S24" i="9"/>
  <c r="K35" i="9"/>
  <c r="S35" i="9"/>
  <c r="E36" i="9"/>
  <c r="M36" i="9"/>
  <c r="U36" i="9"/>
  <c r="G37" i="9"/>
  <c r="O37" i="9"/>
  <c r="W37" i="9"/>
  <c r="I43" i="9"/>
  <c r="Q43" i="9"/>
  <c r="K44" i="9"/>
  <c r="S44" i="9"/>
  <c r="E45" i="9"/>
  <c r="M45" i="9"/>
  <c r="U45" i="9"/>
  <c r="L47" i="9"/>
  <c r="T47" i="9"/>
  <c r="F48" i="9"/>
  <c r="N48" i="9"/>
  <c r="V48" i="9"/>
  <c r="H49" i="9"/>
  <c r="P49" i="9"/>
  <c r="X49" i="9"/>
  <c r="V44" i="9"/>
  <c r="K23" i="9"/>
  <c r="E24" i="9"/>
  <c r="U24" i="9"/>
  <c r="F36" i="9"/>
  <c r="H37" i="9"/>
  <c r="X37" i="9"/>
  <c r="J43" i="9"/>
  <c r="R43" i="9"/>
  <c r="L44" i="9"/>
  <c r="T44" i="9"/>
  <c r="F45" i="9"/>
  <c r="N45" i="9"/>
  <c r="V45" i="9"/>
  <c r="E47" i="9"/>
  <c r="M47" i="9"/>
  <c r="U47" i="9"/>
  <c r="G48" i="9"/>
  <c r="O48" i="9"/>
  <c r="W48" i="9"/>
  <c r="I49" i="9"/>
  <c r="Q49" i="9"/>
  <c r="M23" i="9"/>
  <c r="O34" i="9" l="1"/>
  <c r="M25" i="9"/>
  <c r="Y37" i="9"/>
  <c r="Z37" i="9"/>
  <c r="Y43" i="9"/>
  <c r="S25" i="9"/>
  <c r="Y49" i="9"/>
  <c r="Z36" i="9"/>
  <c r="Z47" i="9"/>
  <c r="Z35" i="9"/>
  <c r="Z43" i="9"/>
  <c r="E25" i="9"/>
  <c r="K25" i="9"/>
  <c r="I25" i="9"/>
  <c r="Q25" i="9"/>
  <c r="G25" i="9"/>
  <c r="Y45" i="9"/>
  <c r="W25" i="9"/>
  <c r="Y24" i="9"/>
  <c r="O25" i="9"/>
  <c r="U25" i="9"/>
  <c r="Y23" i="9"/>
  <c r="Y34" i="9" s="1"/>
  <c r="Y36" i="9"/>
  <c r="Z33" i="9"/>
  <c r="Y48" i="9"/>
  <c r="Z49" i="9"/>
  <c r="Y44" i="9"/>
  <c r="Z48" i="9"/>
  <c r="Y35" i="9"/>
  <c r="Z44" i="9"/>
  <c r="Y47" i="9"/>
  <c r="S34" i="9"/>
  <c r="S46" i="9"/>
  <c r="G34" i="9"/>
  <c r="G46" i="9"/>
  <c r="E34" i="9"/>
  <c r="E46" i="9"/>
  <c r="K34" i="9"/>
  <c r="K46" i="9"/>
  <c r="Q34" i="9"/>
  <c r="Q46" i="9"/>
  <c r="M46" i="9"/>
  <c r="M34" i="9"/>
  <c r="U34" i="9"/>
  <c r="U46" i="9"/>
  <c r="I34" i="9"/>
  <c r="I46" i="9"/>
  <c r="W34" i="9"/>
  <c r="W46" i="9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E42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U49" i="8"/>
  <c r="Q49" i="8"/>
  <c r="M49" i="8"/>
  <c r="I49" i="8"/>
  <c r="E49" i="8"/>
  <c r="W48" i="8"/>
  <c r="S48" i="8"/>
  <c r="O48" i="8"/>
  <c r="K48" i="8"/>
  <c r="G48" i="8"/>
  <c r="U47" i="8"/>
  <c r="Q47" i="8"/>
  <c r="M47" i="8"/>
  <c r="I47" i="8"/>
  <c r="E47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Z41" i="8"/>
  <c r="Y41" i="8"/>
  <c r="X41" i="8"/>
  <c r="W41" i="8"/>
  <c r="V41" i="8"/>
  <c r="V45" i="8" s="1"/>
  <c r="U41" i="8"/>
  <c r="T41" i="8"/>
  <c r="S41" i="8"/>
  <c r="R41" i="8"/>
  <c r="R49" i="8" s="1"/>
  <c r="Q41" i="8"/>
  <c r="P41" i="8"/>
  <c r="O41" i="8"/>
  <c r="N41" i="8"/>
  <c r="N45" i="8" s="1"/>
  <c r="M41" i="8"/>
  <c r="L41" i="8"/>
  <c r="K41" i="8"/>
  <c r="J41" i="8"/>
  <c r="J45" i="8" s="1"/>
  <c r="I41" i="8"/>
  <c r="H41" i="8"/>
  <c r="G41" i="8"/>
  <c r="F41" i="8"/>
  <c r="F45" i="8" s="1"/>
  <c r="E41" i="8"/>
  <c r="Z40" i="8"/>
  <c r="Y40" i="8"/>
  <c r="X40" i="8"/>
  <c r="X44" i="8" s="1"/>
  <c r="W40" i="8"/>
  <c r="V40" i="8"/>
  <c r="U40" i="8"/>
  <c r="T40" i="8"/>
  <c r="T44" i="8" s="1"/>
  <c r="S40" i="8"/>
  <c r="R40" i="8"/>
  <c r="Q40" i="8"/>
  <c r="P40" i="8"/>
  <c r="P48" i="8" s="1"/>
  <c r="O40" i="8"/>
  <c r="N40" i="8"/>
  <c r="M40" i="8"/>
  <c r="L40" i="8"/>
  <c r="L44" i="8" s="1"/>
  <c r="K40" i="8"/>
  <c r="J40" i="8"/>
  <c r="I40" i="8"/>
  <c r="H40" i="8"/>
  <c r="H48" i="8" s="1"/>
  <c r="G40" i="8"/>
  <c r="F40" i="8"/>
  <c r="E40" i="8"/>
  <c r="Z39" i="8"/>
  <c r="Y39" i="8"/>
  <c r="X39" i="8"/>
  <c r="W39" i="8"/>
  <c r="V39" i="8"/>
  <c r="V47" i="8" s="1"/>
  <c r="U39" i="8"/>
  <c r="T39" i="8"/>
  <c r="S39" i="8"/>
  <c r="R39" i="8"/>
  <c r="R43" i="8" s="1"/>
  <c r="Q39" i="8"/>
  <c r="P39" i="8"/>
  <c r="O39" i="8"/>
  <c r="N39" i="8"/>
  <c r="N47" i="8" s="1"/>
  <c r="M39" i="8"/>
  <c r="L39" i="8"/>
  <c r="K39" i="8"/>
  <c r="J39" i="8"/>
  <c r="J43" i="8" s="1"/>
  <c r="I39" i="8"/>
  <c r="H39" i="8"/>
  <c r="G39" i="8"/>
  <c r="F39" i="8"/>
  <c r="F47" i="8" s="1"/>
  <c r="E39" i="8"/>
  <c r="X37" i="8"/>
  <c r="Q37" i="8"/>
  <c r="P37" i="8"/>
  <c r="I37" i="8"/>
  <c r="H37" i="8"/>
  <c r="W36" i="8"/>
  <c r="V36" i="8"/>
  <c r="O36" i="8"/>
  <c r="N36" i="8"/>
  <c r="G36" i="8"/>
  <c r="F36" i="8"/>
  <c r="U35" i="8"/>
  <c r="T35" i="8"/>
  <c r="M35" i="8"/>
  <c r="L35" i="8"/>
  <c r="E35" i="8"/>
  <c r="V33" i="8"/>
  <c r="U33" i="8"/>
  <c r="Q33" i="8"/>
  <c r="N33" i="8"/>
  <c r="M33" i="8"/>
  <c r="I33" i="8"/>
  <c r="F33" i="8"/>
  <c r="E33" i="8"/>
  <c r="W32" i="8"/>
  <c r="T32" i="8"/>
  <c r="S32" i="8"/>
  <c r="O32" i="8"/>
  <c r="L32" i="8"/>
  <c r="K32" i="8"/>
  <c r="G32" i="8"/>
  <c r="U31" i="8"/>
  <c r="R31" i="8"/>
  <c r="Q31" i="8"/>
  <c r="M31" i="8"/>
  <c r="J31" i="8"/>
  <c r="I31" i="8"/>
  <c r="E31" i="8"/>
  <c r="Z29" i="8"/>
  <c r="Y29" i="8"/>
  <c r="Z28" i="8"/>
  <c r="Y28" i="8"/>
  <c r="Z27" i="8"/>
  <c r="Y27" i="8"/>
  <c r="U23" i="8"/>
  <c r="U34" i="8" s="1"/>
  <c r="E23" i="8"/>
  <c r="E34" i="8" s="1"/>
  <c r="X22" i="8"/>
  <c r="X49" i="8" s="1"/>
  <c r="W22" i="8"/>
  <c r="W45" i="8" s="1"/>
  <c r="V22" i="8"/>
  <c r="V37" i="8" s="1"/>
  <c r="U22" i="8"/>
  <c r="U45" i="8" s="1"/>
  <c r="T22" i="8"/>
  <c r="T33" i="8" s="1"/>
  <c r="S22" i="8"/>
  <c r="S33" i="8" s="1"/>
  <c r="R22" i="8"/>
  <c r="R33" i="8" s="1"/>
  <c r="Q22" i="8"/>
  <c r="Q45" i="8" s="1"/>
  <c r="P22" i="8"/>
  <c r="P49" i="8" s="1"/>
  <c r="O22" i="8"/>
  <c r="O45" i="8" s="1"/>
  <c r="N22" i="8"/>
  <c r="N37" i="8" s="1"/>
  <c r="M22" i="8"/>
  <c r="M45" i="8" s="1"/>
  <c r="L22" i="8"/>
  <c r="L33" i="8" s="1"/>
  <c r="K22" i="8"/>
  <c r="K33" i="8" s="1"/>
  <c r="J22" i="8"/>
  <c r="J33" i="8" s="1"/>
  <c r="I22" i="8"/>
  <c r="H22" i="8"/>
  <c r="H49" i="8" s="1"/>
  <c r="G22" i="8"/>
  <c r="G45" i="8" s="1"/>
  <c r="F22" i="8"/>
  <c r="F37" i="8" s="1"/>
  <c r="E22" i="8"/>
  <c r="E45" i="8" s="1"/>
  <c r="X21" i="8"/>
  <c r="X32" i="8" s="1"/>
  <c r="W21" i="8"/>
  <c r="W44" i="8" s="1"/>
  <c r="V21" i="8"/>
  <c r="V48" i="8" s="1"/>
  <c r="U21" i="8"/>
  <c r="U36" i="8" s="1"/>
  <c r="T21" i="8"/>
  <c r="T36" i="8" s="1"/>
  <c r="S21" i="8"/>
  <c r="S44" i="8" s="1"/>
  <c r="R21" i="8"/>
  <c r="R32" i="8" s="1"/>
  <c r="Q21" i="8"/>
  <c r="Q32" i="8" s="1"/>
  <c r="P21" i="8"/>
  <c r="P32" i="8" s="1"/>
  <c r="O21" i="8"/>
  <c r="O44" i="8" s="1"/>
  <c r="N21" i="8"/>
  <c r="N48" i="8" s="1"/>
  <c r="M21" i="8"/>
  <c r="M36" i="8" s="1"/>
  <c r="L21" i="8"/>
  <c r="L36" i="8" s="1"/>
  <c r="K21" i="8"/>
  <c r="K44" i="8" s="1"/>
  <c r="J21" i="8"/>
  <c r="J32" i="8" s="1"/>
  <c r="I21" i="8"/>
  <c r="I32" i="8" s="1"/>
  <c r="H21" i="8"/>
  <c r="H32" i="8" s="1"/>
  <c r="G21" i="8"/>
  <c r="G44" i="8" s="1"/>
  <c r="F21" i="8"/>
  <c r="F48" i="8" s="1"/>
  <c r="E21" i="8"/>
  <c r="E44" i="8" s="1"/>
  <c r="X20" i="8"/>
  <c r="X31" i="8" s="1"/>
  <c r="W20" i="8"/>
  <c r="W23" i="8" s="1"/>
  <c r="V20" i="8"/>
  <c r="V31" i="8" s="1"/>
  <c r="U20" i="8"/>
  <c r="U43" i="8" s="1"/>
  <c r="T20" i="8"/>
  <c r="T47" i="8" s="1"/>
  <c r="S20" i="8"/>
  <c r="S43" i="8" s="1"/>
  <c r="R20" i="8"/>
  <c r="R35" i="8" s="1"/>
  <c r="Q20" i="8"/>
  <c r="Q43" i="8" s="1"/>
  <c r="P20" i="8"/>
  <c r="P31" i="8" s="1"/>
  <c r="O20" i="8"/>
  <c r="O31" i="8" s="1"/>
  <c r="N20" i="8"/>
  <c r="N31" i="8" s="1"/>
  <c r="M20" i="8"/>
  <c r="M43" i="8" s="1"/>
  <c r="L20" i="8"/>
  <c r="L47" i="8" s="1"/>
  <c r="K20" i="8"/>
  <c r="K35" i="8" s="1"/>
  <c r="J20" i="8"/>
  <c r="J35" i="8" s="1"/>
  <c r="I20" i="8"/>
  <c r="I43" i="8" s="1"/>
  <c r="H20" i="8"/>
  <c r="H31" i="8" s="1"/>
  <c r="G20" i="8"/>
  <c r="G31" i="8" s="1"/>
  <c r="F20" i="8"/>
  <c r="F31" i="8" s="1"/>
  <c r="E20" i="8"/>
  <c r="E43" i="8" s="1"/>
  <c r="Z19" i="8"/>
  <c r="Z22" i="8" s="1"/>
  <c r="Y19" i="8"/>
  <c r="Y22" i="8" s="1"/>
  <c r="Z18" i="8"/>
  <c r="Y18" i="8"/>
  <c r="Z17" i="8"/>
  <c r="Z20" i="8" s="1"/>
  <c r="Y17" i="8"/>
  <c r="Y20" i="8" s="1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Y25" i="9" l="1"/>
  <c r="Y46" i="9"/>
  <c r="W34" i="8"/>
  <c r="W46" i="8"/>
  <c r="Z43" i="8"/>
  <c r="Z35" i="8"/>
  <c r="Z47" i="8"/>
  <c r="Z31" i="8"/>
  <c r="Y32" i="8"/>
  <c r="Y44" i="8"/>
  <c r="Y36" i="8"/>
  <c r="Y48" i="8"/>
  <c r="Z32" i="8"/>
  <c r="Z36" i="8"/>
  <c r="Z44" i="8"/>
  <c r="Z48" i="8"/>
  <c r="I25" i="8"/>
  <c r="Y43" i="8"/>
  <c r="Y35" i="8"/>
  <c r="Y47" i="8"/>
  <c r="Y23" i="8"/>
  <c r="Y31" i="8"/>
  <c r="Y49" i="8"/>
  <c r="Y33" i="8"/>
  <c r="Y45" i="8"/>
  <c r="Y37" i="8"/>
  <c r="Q25" i="8"/>
  <c r="O25" i="8"/>
  <c r="Z49" i="8"/>
  <c r="Z45" i="8"/>
  <c r="Z33" i="8"/>
  <c r="Z37" i="8"/>
  <c r="M44" i="8"/>
  <c r="J49" i="8"/>
  <c r="I23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43" i="8"/>
  <c r="T43" i="8"/>
  <c r="F44" i="8"/>
  <c r="N44" i="8"/>
  <c r="V44" i="8"/>
  <c r="H45" i="8"/>
  <c r="P45" i="8"/>
  <c r="X45" i="8"/>
  <c r="G47" i="8"/>
  <c r="O47" i="8"/>
  <c r="W47" i="8"/>
  <c r="I48" i="8"/>
  <c r="Q48" i="8"/>
  <c r="K49" i="8"/>
  <c r="S49" i="8"/>
  <c r="G23" i="8"/>
  <c r="K43" i="8"/>
  <c r="U44" i="8"/>
  <c r="X48" i="8"/>
  <c r="K23" i="8"/>
  <c r="E25" i="8"/>
  <c r="U25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I45" i="8"/>
  <c r="H47" i="8"/>
  <c r="P47" i="8"/>
  <c r="X47" i="8"/>
  <c r="J48" i="8"/>
  <c r="R48" i="8"/>
  <c r="L49" i="8"/>
  <c r="T49" i="8"/>
  <c r="R36" i="8"/>
  <c r="F43" i="8"/>
  <c r="M23" i="8"/>
  <c r="X35" i="8"/>
  <c r="N43" i="8"/>
  <c r="P44" i="8"/>
  <c r="R45" i="8"/>
  <c r="O23" i="8"/>
  <c r="I35" i="8"/>
  <c r="Q35" i="8"/>
  <c r="K36" i="8"/>
  <c r="S36" i="8"/>
  <c r="E37" i="8"/>
  <c r="M37" i="8"/>
  <c r="U37" i="8"/>
  <c r="G43" i="8"/>
  <c r="O43" i="8"/>
  <c r="W43" i="8"/>
  <c r="I44" i="8"/>
  <c r="Q44" i="8"/>
  <c r="K45" i="8"/>
  <c r="S45" i="8"/>
  <c r="E46" i="8"/>
  <c r="U46" i="8"/>
  <c r="J47" i="8"/>
  <c r="R47" i="8"/>
  <c r="L48" i="8"/>
  <c r="T48" i="8"/>
  <c r="F49" i="8"/>
  <c r="N49" i="8"/>
  <c r="V49" i="8"/>
  <c r="W25" i="8"/>
  <c r="H35" i="8"/>
  <c r="J36" i="8"/>
  <c r="L37" i="8"/>
  <c r="T37" i="8"/>
  <c r="V43" i="8"/>
  <c r="Q23" i="8"/>
  <c r="K25" i="8"/>
  <c r="W31" i="8"/>
  <c r="H43" i="8"/>
  <c r="P43" i="8"/>
  <c r="X43" i="8"/>
  <c r="J44" i="8"/>
  <c r="R44" i="8"/>
  <c r="L45" i="8"/>
  <c r="T45" i="8"/>
  <c r="K47" i="8"/>
  <c r="S47" i="8"/>
  <c r="E48" i="8"/>
  <c r="M48" i="8"/>
  <c r="U48" i="8"/>
  <c r="G49" i="8"/>
  <c r="O49" i="8"/>
  <c r="W49" i="8"/>
  <c r="G25" i="8"/>
  <c r="P35" i="8"/>
  <c r="H44" i="8"/>
  <c r="S23" i="8"/>
  <c r="M25" i="8"/>
  <c r="S35" i="8"/>
  <c r="E36" i="8"/>
  <c r="G37" i="8"/>
  <c r="O37" i="8"/>
  <c r="W37" i="8"/>
  <c r="W20" i="5"/>
  <c r="O34" i="8" l="1"/>
  <c r="O46" i="8"/>
  <c r="K34" i="8"/>
  <c r="K46" i="8"/>
  <c r="Y25" i="8"/>
  <c r="Q34" i="8"/>
  <c r="Q46" i="8"/>
  <c r="Y46" i="8"/>
  <c r="Y34" i="8"/>
  <c r="S34" i="8"/>
  <c r="S46" i="8"/>
  <c r="M46" i="8"/>
  <c r="M34" i="8"/>
  <c r="G34" i="8"/>
  <c r="G46" i="8"/>
  <c r="I46" i="8"/>
  <c r="I34" i="8"/>
  <c r="Z42" i="5"/>
  <c r="T49" i="7"/>
  <c r="S49" i="7"/>
  <c r="L49" i="7"/>
  <c r="K49" i="7"/>
  <c r="R48" i="7"/>
  <c r="Q48" i="7"/>
  <c r="J48" i="7"/>
  <c r="I48" i="7"/>
  <c r="X47" i="7"/>
  <c r="W47" i="7"/>
  <c r="P47" i="7"/>
  <c r="O47" i="7"/>
  <c r="H47" i="7"/>
  <c r="G47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Z41" i="7"/>
  <c r="Y41" i="7"/>
  <c r="X41" i="7"/>
  <c r="X45" i="7" s="1"/>
  <c r="W41" i="7"/>
  <c r="V41" i="7"/>
  <c r="U41" i="7"/>
  <c r="T41" i="7"/>
  <c r="S41" i="7"/>
  <c r="R41" i="7"/>
  <c r="Q41" i="7"/>
  <c r="Q45" i="7" s="1"/>
  <c r="P41" i="7"/>
  <c r="P45" i="7" s="1"/>
  <c r="O41" i="7"/>
  <c r="N41" i="7"/>
  <c r="M41" i="7"/>
  <c r="L41" i="7"/>
  <c r="K41" i="7"/>
  <c r="J41" i="7"/>
  <c r="I41" i="7"/>
  <c r="I45" i="7" s="1"/>
  <c r="H41" i="7"/>
  <c r="H45" i="7" s="1"/>
  <c r="G41" i="7"/>
  <c r="F41" i="7"/>
  <c r="E41" i="7"/>
  <c r="Z40" i="7"/>
  <c r="Y40" i="7"/>
  <c r="X40" i="7"/>
  <c r="W40" i="7"/>
  <c r="W44" i="7" s="1"/>
  <c r="V40" i="7"/>
  <c r="V44" i="7" s="1"/>
  <c r="U40" i="7"/>
  <c r="T40" i="7"/>
  <c r="S40" i="7"/>
  <c r="R40" i="7"/>
  <c r="Q40" i="7"/>
  <c r="P40" i="7"/>
  <c r="O40" i="7"/>
  <c r="O44" i="7" s="1"/>
  <c r="N40" i="7"/>
  <c r="N44" i="7" s="1"/>
  <c r="M40" i="7"/>
  <c r="L40" i="7"/>
  <c r="K40" i="7"/>
  <c r="J40" i="7"/>
  <c r="I40" i="7"/>
  <c r="H40" i="7"/>
  <c r="G40" i="7"/>
  <c r="G44" i="7" s="1"/>
  <c r="F40" i="7"/>
  <c r="F44" i="7" s="1"/>
  <c r="E40" i="7"/>
  <c r="Z39" i="7"/>
  <c r="Y39" i="7"/>
  <c r="X39" i="7"/>
  <c r="W39" i="7"/>
  <c r="V39" i="7"/>
  <c r="U39" i="7"/>
  <c r="U43" i="7" s="1"/>
  <c r="T39" i="7"/>
  <c r="T43" i="7" s="1"/>
  <c r="S39" i="7"/>
  <c r="R39" i="7"/>
  <c r="Q39" i="7"/>
  <c r="P39" i="7"/>
  <c r="O39" i="7"/>
  <c r="N39" i="7"/>
  <c r="M39" i="7"/>
  <c r="M43" i="7" s="1"/>
  <c r="L39" i="7"/>
  <c r="L43" i="7" s="1"/>
  <c r="K39" i="7"/>
  <c r="J39" i="7"/>
  <c r="I39" i="7"/>
  <c r="H39" i="7"/>
  <c r="G39" i="7"/>
  <c r="F39" i="7"/>
  <c r="E39" i="7"/>
  <c r="E43" i="7" s="1"/>
  <c r="S37" i="7"/>
  <c r="R37" i="7"/>
  <c r="K37" i="7"/>
  <c r="J37" i="7"/>
  <c r="X36" i="7"/>
  <c r="Q36" i="7"/>
  <c r="P36" i="7"/>
  <c r="I36" i="7"/>
  <c r="H36" i="7"/>
  <c r="W35" i="7"/>
  <c r="V35" i="7"/>
  <c r="O35" i="7"/>
  <c r="N35" i="7"/>
  <c r="G35" i="7"/>
  <c r="F35" i="7"/>
  <c r="X33" i="7"/>
  <c r="W33" i="7"/>
  <c r="P33" i="7"/>
  <c r="O33" i="7"/>
  <c r="H33" i="7"/>
  <c r="G33" i="7"/>
  <c r="V32" i="7"/>
  <c r="U32" i="7"/>
  <c r="N32" i="7"/>
  <c r="M32" i="7"/>
  <c r="F32" i="7"/>
  <c r="E32" i="7"/>
  <c r="T31" i="7"/>
  <c r="S31" i="7"/>
  <c r="L31" i="7"/>
  <c r="K31" i="7"/>
  <c r="Z29" i="7"/>
  <c r="Y29" i="7"/>
  <c r="Z28" i="7"/>
  <c r="Y28" i="7"/>
  <c r="Z27" i="7"/>
  <c r="Y27" i="7"/>
  <c r="X22" i="7"/>
  <c r="X37" i="7" s="1"/>
  <c r="W22" i="7"/>
  <c r="W45" i="7" s="1"/>
  <c r="V22" i="7"/>
  <c r="V33" i="7" s="1"/>
  <c r="U22" i="7"/>
  <c r="U33" i="7" s="1"/>
  <c r="T22" i="7"/>
  <c r="T33" i="7" s="1"/>
  <c r="S22" i="7"/>
  <c r="S33" i="7" s="1"/>
  <c r="R22" i="7"/>
  <c r="R49" i="7" s="1"/>
  <c r="Q22" i="7"/>
  <c r="Q37" i="7" s="1"/>
  <c r="P22" i="7"/>
  <c r="P37" i="7" s="1"/>
  <c r="O22" i="7"/>
  <c r="O45" i="7" s="1"/>
  <c r="N22" i="7"/>
  <c r="N33" i="7" s="1"/>
  <c r="M22" i="7"/>
  <c r="M33" i="7" s="1"/>
  <c r="L22" i="7"/>
  <c r="L33" i="7" s="1"/>
  <c r="K22" i="7"/>
  <c r="K33" i="7" s="1"/>
  <c r="J22" i="7"/>
  <c r="J49" i="7" s="1"/>
  <c r="I22" i="7"/>
  <c r="I37" i="7" s="1"/>
  <c r="H22" i="7"/>
  <c r="H37" i="7" s="1"/>
  <c r="G22" i="7"/>
  <c r="G45" i="7" s="1"/>
  <c r="F22" i="7"/>
  <c r="F33" i="7" s="1"/>
  <c r="E22" i="7"/>
  <c r="E33" i="7" s="1"/>
  <c r="X21" i="7"/>
  <c r="X48" i="7" s="1"/>
  <c r="W21" i="7"/>
  <c r="W36" i="7" s="1"/>
  <c r="V21" i="7"/>
  <c r="V36" i="7" s="1"/>
  <c r="U21" i="7"/>
  <c r="U44" i="7" s="1"/>
  <c r="T21" i="7"/>
  <c r="T32" i="7" s="1"/>
  <c r="S21" i="7"/>
  <c r="S32" i="7" s="1"/>
  <c r="R21" i="7"/>
  <c r="R32" i="7" s="1"/>
  <c r="Q21" i="7"/>
  <c r="Q32" i="7" s="1"/>
  <c r="P21" i="7"/>
  <c r="P48" i="7" s="1"/>
  <c r="O21" i="7"/>
  <c r="O36" i="7" s="1"/>
  <c r="N21" i="7"/>
  <c r="N36" i="7" s="1"/>
  <c r="M21" i="7"/>
  <c r="M44" i="7" s="1"/>
  <c r="L21" i="7"/>
  <c r="L32" i="7" s="1"/>
  <c r="K21" i="7"/>
  <c r="K32" i="7" s="1"/>
  <c r="J21" i="7"/>
  <c r="J32" i="7" s="1"/>
  <c r="I21" i="7"/>
  <c r="I32" i="7" s="1"/>
  <c r="H21" i="7"/>
  <c r="H48" i="7" s="1"/>
  <c r="G21" i="7"/>
  <c r="G36" i="7" s="1"/>
  <c r="F21" i="7"/>
  <c r="F36" i="7" s="1"/>
  <c r="E21" i="7"/>
  <c r="E44" i="7" s="1"/>
  <c r="X20" i="7"/>
  <c r="X31" i="7" s="1"/>
  <c r="W20" i="7"/>
  <c r="W23" i="7" s="1"/>
  <c r="V20" i="7"/>
  <c r="V47" i="7" s="1"/>
  <c r="U20" i="7"/>
  <c r="U35" i="7" s="1"/>
  <c r="T20" i="7"/>
  <c r="T35" i="7" s="1"/>
  <c r="S20" i="7"/>
  <c r="S43" i="7" s="1"/>
  <c r="R20" i="7"/>
  <c r="R31" i="7" s="1"/>
  <c r="Q20" i="7"/>
  <c r="Q31" i="7" s="1"/>
  <c r="P20" i="7"/>
  <c r="P31" i="7" s="1"/>
  <c r="O20" i="7"/>
  <c r="O31" i="7" s="1"/>
  <c r="N20" i="7"/>
  <c r="N47" i="7" s="1"/>
  <c r="M20" i="7"/>
  <c r="M35" i="7" s="1"/>
  <c r="L20" i="7"/>
  <c r="L35" i="7" s="1"/>
  <c r="K20" i="7"/>
  <c r="K43" i="7" s="1"/>
  <c r="J20" i="7"/>
  <c r="J31" i="7" s="1"/>
  <c r="I20" i="7"/>
  <c r="I31" i="7" s="1"/>
  <c r="H20" i="7"/>
  <c r="H31" i="7" s="1"/>
  <c r="G20" i="7"/>
  <c r="G23" i="7" s="1"/>
  <c r="F20" i="7"/>
  <c r="F47" i="7" s="1"/>
  <c r="E20" i="7"/>
  <c r="E35" i="7" s="1"/>
  <c r="Z19" i="7"/>
  <c r="Z22" i="7" s="1"/>
  <c r="Y19" i="7"/>
  <c r="Y22" i="7" s="1"/>
  <c r="Z18" i="7"/>
  <c r="Z21" i="7" s="1"/>
  <c r="Y18" i="7"/>
  <c r="Y21" i="7" s="1"/>
  <c r="Z17" i="7"/>
  <c r="Y17" i="7"/>
  <c r="Z16" i="7"/>
  <c r="Y16" i="7"/>
  <c r="Z15" i="7"/>
  <c r="Y15" i="7"/>
  <c r="Z14" i="7"/>
  <c r="Z20" i="7" s="1"/>
  <c r="Y14" i="7"/>
  <c r="Y20" i="7" s="1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G34" i="7" l="1"/>
  <c r="G46" i="7"/>
  <c r="Z49" i="7"/>
  <c r="Z37" i="7"/>
  <c r="Z33" i="7"/>
  <c r="Z45" i="7"/>
  <c r="Y31" i="7"/>
  <c r="Y43" i="7"/>
  <c r="Y35" i="7"/>
  <c r="Y47" i="7"/>
  <c r="Y23" i="7"/>
  <c r="Y48" i="7"/>
  <c r="Y32" i="7"/>
  <c r="Y36" i="7"/>
  <c r="Y44" i="7"/>
  <c r="W34" i="7"/>
  <c r="W46" i="7"/>
  <c r="Z31" i="7"/>
  <c r="Z43" i="7"/>
  <c r="Z35" i="7"/>
  <c r="Z47" i="7"/>
  <c r="Z48" i="7"/>
  <c r="Z32" i="7"/>
  <c r="Z44" i="7"/>
  <c r="Z36" i="7"/>
  <c r="Y37" i="7"/>
  <c r="Y45" i="7"/>
  <c r="Y49" i="7"/>
  <c r="S25" i="7"/>
  <c r="Y33" i="7"/>
  <c r="M23" i="7"/>
  <c r="G25" i="7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U25" i="7"/>
  <c r="Q23" i="7"/>
  <c r="K25" i="7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E25" i="7"/>
  <c r="S23" i="7"/>
  <c r="M25" i="7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E23" i="7"/>
  <c r="U23" i="7"/>
  <c r="O25" i="7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Q25" i="7"/>
  <c r="Z10" i="5"/>
  <c r="Y10" i="5"/>
  <c r="Z9" i="5"/>
  <c r="Y9" i="5"/>
  <c r="Z8" i="5"/>
  <c r="Y8" i="5"/>
  <c r="Z7" i="5"/>
  <c r="Y7" i="5"/>
  <c r="Z6" i="5"/>
  <c r="Y6" i="5"/>
  <c r="Z5" i="5"/>
  <c r="Y5" i="5"/>
  <c r="U34" i="7" l="1"/>
  <c r="U46" i="7"/>
  <c r="M46" i="7"/>
  <c r="M34" i="7"/>
  <c r="K34" i="7"/>
  <c r="K46" i="7"/>
  <c r="I34" i="7"/>
  <c r="I46" i="7"/>
  <c r="S34" i="7"/>
  <c r="S46" i="7"/>
  <c r="Y25" i="7"/>
  <c r="Y34" i="7"/>
  <c r="Y46" i="7"/>
  <c r="O46" i="7"/>
  <c r="O34" i="7"/>
  <c r="E34" i="7"/>
  <c r="E46" i="7"/>
  <c r="Q46" i="7"/>
  <c r="Q34" i="7"/>
  <c r="F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W22" i="5"/>
  <c r="V22" i="5"/>
  <c r="U22" i="5"/>
  <c r="T22" i="5"/>
  <c r="S24" i="5" s="1"/>
  <c r="S22" i="5"/>
  <c r="R22" i="5"/>
  <c r="Q22" i="5"/>
  <c r="P22" i="5"/>
  <c r="O22" i="5"/>
  <c r="N22" i="5"/>
  <c r="M22" i="5"/>
  <c r="L22" i="5"/>
  <c r="K24" i="5" s="1"/>
  <c r="K22" i="5"/>
  <c r="J22" i="5"/>
  <c r="I24" i="5" s="1"/>
  <c r="I22" i="5"/>
  <c r="H22" i="5"/>
  <c r="G22" i="5"/>
  <c r="F22" i="5"/>
  <c r="E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G24" i="5" l="1"/>
  <c r="O24" i="5"/>
  <c r="W24" i="5"/>
  <c r="Q24" i="5"/>
  <c r="E24" i="5"/>
  <c r="M24" i="5"/>
  <c r="U24" i="5"/>
  <c r="Y20" i="5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Y48" i="6"/>
  <c r="Q48" i="6"/>
  <c r="I48" i="6"/>
  <c r="W47" i="6"/>
  <c r="O47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Y25" i="6" s="1"/>
  <c r="E25" i="6"/>
  <c r="Y23" i="6"/>
  <c r="Y46" i="6" s="1"/>
  <c r="W23" i="6"/>
  <c r="W46" i="6" s="1"/>
  <c r="U23" i="6"/>
  <c r="U46" i="6" s="1"/>
  <c r="S23" i="6"/>
  <c r="S46" i="6" s="1"/>
  <c r="Q23" i="6"/>
  <c r="Q46" i="6" s="1"/>
  <c r="O23" i="6"/>
  <c r="O46" i="6" s="1"/>
  <c r="M23" i="6"/>
  <c r="M46" i="6" s="1"/>
  <c r="K23" i="6"/>
  <c r="K46" i="6" s="1"/>
  <c r="I23" i="6"/>
  <c r="I46" i="6" s="1"/>
  <c r="G23" i="6"/>
  <c r="G46" i="6" s="1"/>
  <c r="E23" i="6"/>
  <c r="E46" i="6" s="1"/>
  <c r="Y24" i="5" l="1"/>
  <c r="L43" i="6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Y34" i="5" s="1"/>
  <c r="W23" i="5"/>
  <c r="W34" i="5" s="1"/>
  <c r="U23" i="5"/>
  <c r="U34" i="5" s="1"/>
  <c r="S23" i="5"/>
  <c r="S34" i="5" s="1"/>
  <c r="Q23" i="5"/>
  <c r="Q34" i="5" s="1"/>
  <c r="O23" i="5"/>
  <c r="O34" i="5" s="1"/>
  <c r="M23" i="5"/>
  <c r="M34" i="5" s="1"/>
  <c r="K23" i="5"/>
  <c r="K34" i="5" s="1"/>
  <c r="I23" i="5"/>
  <c r="I34" i="5" s="1"/>
  <c r="G23" i="5"/>
  <c r="G34" i="5" s="1"/>
  <c r="E23" i="5"/>
  <c r="E34" i="5" s="1"/>
  <c r="Y25" i="5" l="1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<sst xmlns="http://schemas.openxmlformats.org/spreadsheetml/2006/main" count="896" uniqueCount="70">
  <si>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</si>
  <si>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</si>
  <si>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</si>
  <si>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</si>
  <si>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</si>
  <si>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</si>
  <si>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</si>
  <si>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</si>
  <si>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</si>
  <si>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</si>
  <si>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</si>
  <si>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</si>
  <si>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</si>
  <si>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</si>
  <si>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</si>
  <si>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</si>
  <si>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</si>
  <si>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</si>
  <si>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</si>
  <si>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</si>
  <si>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</si>
  <si>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</si>
  <si>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</si>
  <si>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</si>
  <si>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</si>
  <si>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</si>
  <si>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</si>
  <si>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</si>
  <si>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</si>
  <si>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</si>
  <si>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</si>
  <si>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</si>
  <si>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</si>
  <si>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</si>
  <si>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</si>
  <si>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</si>
  <si>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</si>
  <si>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</si>
  <si>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</si>
  <si>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</si>
  <si>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</si>
  <si>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</si>
  <si>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</si>
  <si>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</si>
  <si>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</si>
  <si>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</si>
  <si>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</si>
  <si>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</si>
  <si>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</si>
  <si>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</si>
  <si>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</si>
  <si>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</si>
  <si>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</si>
  <si>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</si>
  <si>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</si>
  <si>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</si>
  <si>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</si>
  <si>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</si>
  <si>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</si>
  <si>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</si>
  <si>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</si>
  <si>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</si>
  <si>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</si>
  <si>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</si>
  <si>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</si>
  <si>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</si>
  <si>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</si>
  <si>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</si>
  <si>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</si>
  <si>
    <t>令和3年8月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</si>
</sst>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176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9" xfId="3" applyNumberFormat="1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8D6EAF-A07B-4038-BA17-BA76084E30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155EE7-E736-41AD-92D5-44242A221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0B35DB-83C3-4D9E-94DB-B0E66E8C34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59AFF43-D9C5-4BB1-B3C7-5C2ADBB30E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AD397E-A7C8-420C-8FD6-55744E92F6B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0CA2FD2-B249-464A-8880-F642209968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8D7981-78E9-48C8-B4A7-777133F46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4071357-C6A5-4F53-8CCC-06A0BFF44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734C930-DF0F-49E9-B76F-75AF786867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8FE6923C-AB92-4F07-B30F-C9DD9A527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B0F670B-CF7D-4F53-8765-F2BD4CA2F7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47C4CC-EF49-43C1-AEDA-11F5A9C1F5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BDAC4D-92E0-409E-8471-BCB5E70DAF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33B74CB-52C7-4D5B-82C9-099F14A2B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7BDD3DC-A12F-4028-969C-092C441FC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A3930154-768B-4F0F-9C50-700EC10C1D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053AA2B-F255-4408-BCC5-5B7AB6632F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93BA3FE-9362-4884-81A9-74AA7168B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B40EF4C-6263-4FB0-B35F-E1A2969BE0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843300-DC98-4CF4-B53B-DB415660F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3662F8F4-AE9C-43CD-BF70-B18E847448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AC71D84-F358-4B93-979C-013D7A6E3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AB6F6DD-DAD2-4CF1-91C3-BBD9D1EC31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9641EE1-C05C-4F63-A7E2-B8CACF5F6C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CD32DA8-0EEB-4DA6-AFAA-9EF957CB59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8AF05AE-1DF8-4F2E-8B1F-571C17D9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9EFB5AA-0F44-4A9F-8536-578876366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05E84-A14A-4E10-804F-2C86C278A1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DCB38B9C-44C3-4C93-AE5F-8B3780B6ED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2B9A6A2-E67A-4781-941F-9805D2CF63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624D2FC-7F65-461A-8C13-77776D13C4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CE73CDA-FEB1-436A-BE41-FC7152B578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595AC8D-CB01-4C85-A284-06C6F058D9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7DBF3A9-F5ED-4F45-8653-92DCC3B093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7370FF0-B6C9-4207-BEA8-1046C7347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3A01C2CD-F558-47DC-8082-F5C7704C4F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845B3FD-0CB0-4B83-8C28-45ECB7AFD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06B232D-9987-4D0A-B58A-3BE9A4BE5F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7F462F55-1AE8-4D92-8A97-B841247BE9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2487911-9239-47FF-ACBD-A8AF25DAB3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0D2BB93-A8F8-4E2D-9752-5659E4034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C4B8009C-1F26-4A3A-A017-52D200D57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1A83BF-C8E4-412B-A0ED-610DC6C3FA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D46BC41-3B01-498F-A763-19776B7B86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992E284E-DA3C-46AE-B75B-BB3F6E6B4A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E96DF89C-C6BA-48E0-A561-9EF3C2FF3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1A0C5C9C-FF56-4004-AC69-B6001504F0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A69853D-3DF7-41BF-AAC4-AFE64921A1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5C74036-1EF2-4109-818B-53C87A1722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F064C38-3519-435E-90D2-C46B14EB52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631B3715-9062-40D0-A0A5-A5F0F875FD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E85F2D-C6CE-427A-AE76-16EC70F60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95AA6AA-C1A8-43D8-B760-3287679BBB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B4F75FB-0630-4A24-A849-C8A70CFB4A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75EF596-B230-48E7-85B9-B0B0B67E1C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C5EBAEE2-CEF0-40EA-91F0-D7EF4E75EB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39D1A42-9F49-40A3-88A6-48B5E8187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2CA8F9-B320-4975-9DF6-5BF4D92761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543C8170-0F76-451E-BCE9-5063786FF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B9957BF-FD43-45ED-946B-297F620A91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F9D98A2-259B-4875-B56A-7A93687CBC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B0142D1-765C-424C-8294-D1CB82EB8F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D3C75C04-480F-46F3-8266-807497D21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2CE22C9-285F-4664-A25E-F7FAC2BBA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46F08ECD-AB3A-4DFE-AAAA-177E6DD188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978EB797-7377-424F-B5D6-6A93F4030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DFA0A42-D642-44A6-9C8C-04F41007C3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9A4DE1-8BA6-43D4-92D1-DDC7647323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E88E41E9-7593-4802-9963-8607D2BAFE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EA33C9C-2646-4A71-89A2-C1FF0D250B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D671D45-19DD-4313-9AF1-61B42C044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E74D6B3A-5D8C-4402-8CC9-03C268387A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5D47E88A-0421-495E-B37F-BBE3607DE6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A8C33A1A-A74D-4165-821F-178E0F379E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2AF842D6-7F23-43D9-ACEB-F0582638EF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E9E49FA-C282-4939-829A-CDF570ACB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4275C5F1-AFD3-4732-9144-E5C36548AB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EA16788-EFB9-44E9-8370-C06597A51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B39261B4-318C-4607-AB07-2D0312887D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C7E34F9-6DB2-47CD-8C25-EEA7A9CC71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83DD5733-0BE4-4AE5-9569-1F32CE18F6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AA1B1B6-EA6B-47A8-8833-692CE6A5F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394D9FE1-A12A-4BF9-9EB0-FB8F5F61C7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CA403E46-E946-4BAA-986B-DF81B0A1B5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FC8BFBC-B9B2-4854-858C-ADD7FE277D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AD6350C-BE9A-416C-AC38-5446F7FEB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FD07D2DB-3672-457A-A162-5868C549EC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D10FCFF-BD67-45BE-BBD4-0FF1CA63F5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96668D79-431E-4931-B6D4-C4ACB9C6B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5E75E1F0-85DD-4629-82C6-0A94261BA6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054D790-9129-47B6-A063-84F3034941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C378D6-DF4F-46E3-9474-DB1A291D9E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C57735A5-505D-4D43-9101-0823EAED20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40D3973-919B-4FF1-8A34-BFB0C8E6AA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F414F51-0C53-4BB7-85DE-17D169056D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9CE51194-BC95-4B6C-9B92-1C78A37AC2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56747E1-B5E7-450C-A431-9AB2A01FE2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B8019FE-CFAC-48A1-88CD-5A8AE06B30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3B51F66B-DA4C-49BA-9C8F-07E9EBB55E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72E586-EF64-4FFD-9576-CE7AA02769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F62D440-AB81-4CDF-8DCB-6145FA3011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88FD220-AF86-4488-B800-99F97DE92E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B682D15-72B5-479F-A17A-023652C8E5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6DEB559C-724D-4B8B-BB42-F1D82D809D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36EF6E7-1C45-4C04-BFA9-A2902F33C0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828CD43-42B4-4BE9-89A2-373C721BE3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C0CB1F0B-3DE0-4DBB-9878-21C8D48BCD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EEF47859-E351-45D4-990A-B4CDCD31FA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322BCDB-E0C1-4CC5-9DE7-CE8531C9ED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7664AE94-25AF-44E6-89D9-1D0E2FB812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CA8CAF7C-D516-4206-BF25-C6F692111D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9F86993-04A6-4376-BFE0-8EE9F4453A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1A432A8-D379-428B-B23A-2503CA70CE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C13FBE3-E611-4055-AE5D-C5EB129481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1A5A7B2-E08D-4EA8-9C83-8AB31679CD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601CBE1-0131-4F6F-8A0A-5E084EFAC9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4C4D7229-30CF-4FA3-9F2A-718957109F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19DE6E0-B57F-4943-8B9C-597AA27AD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BABE4E4-81BE-4CAD-92F8-A747F30D96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93A16666-E30B-4B52-8F14-1BF6BCF943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3EA175A-BB2C-4827-A9A2-51BCFA1946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E3149FBF-3694-429E-A142-A210DFA4B2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60C19FDD-A7CE-4341-80AF-FAD0A993F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92CAEDE-AA4B-4994-9893-596687C13E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59AAD6E2-62F3-4F9F-9159-6CF74AB981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B6EBDB2F-339D-4E8D-92C5-8E2B75679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6DCD140-7932-4CA7-899D-41232BA7C6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702EE203-27F7-4330-852C-7E53C86928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DC14347-0F5D-4A6E-B3CF-88C89F1A82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EF9A1AC-EEBD-4715-8812-B3EFA21D0F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AF47DC93-2B86-499A-A528-5968978B8A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213001BE-DFBD-4BFB-9567-2B8C3285B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4E79E16-DE9C-48CF-9A3E-124BBAF318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74618B46-30C3-4C84-9257-D0C2B9B0D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0672997-2112-408E-A618-455FDE10F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C036958B-5E25-436B-9FB9-43F5EC64F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80E0E4F-E4CD-4EDB-8E52-0EC0807BC9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87CEDE8-133C-4C89-AF5C-6B3DE7C824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4572F0C-5327-4091-9BB1-C33FA588E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D1009D5-4384-44F8-9389-F1A2ADA627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66BD1296-E20F-4894-A3C9-4CDCF270D0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633AFC0-D3AE-446C-BE9A-DCE254F848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5880288E-243E-4A1E-B26D-346EC06688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C940FB61-5BCC-44AC-8C2C-092D4B7557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EA3311CB-7683-4B88-B6BA-BD5DB3CE0C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BF9F08DC-A09B-4D1A-A45E-50F9CC9D87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ACD68F58-6B25-4B96-BC08-94458A8B73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66D135CE-B045-44AC-B380-3BE1CB5DD8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CD05F461-2750-4A27-A384-DA8B76EF6C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0A9723F-7AE6-460C-BDF7-E91EA903DB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CBD5DB25-CF5A-4E7F-8A37-C2D4F632F8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8A1D82F7-05C2-47B7-A39A-CE0431A8B5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6125FBE7-0F61-428A-86B4-407A526D7D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706FB81-A5A6-4B62-B935-3E7FF83DF4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90B90DAF-35DA-4D1A-84F0-198C7EDBD6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EC65A416-BEBC-411F-B9C2-DBD2F11D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0194ABE-4AB4-43DF-951B-739FE8A2C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4A462A9B-50F2-4189-949E-3517B3422E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D18CDAE-E951-4A31-B075-D620CF52EA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707C523-CC4F-44D7-946E-8B6E9DD981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6CB18A2-BDB4-4C41-BF14-5313F96440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561F09-E6F0-4AC9-AD1E-30899CA0CE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E5AE68A6-FFEC-4B45-BED0-2AED19CC40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AAA44FB8-6960-48B7-BA8B-BD19A875BD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BE48D2C7-B312-4915-81F8-FC6A57775B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009AA4F-1C43-43DB-ADA9-2D0629960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5EA4B0F-B0E3-44D7-854E-D035745B81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4F34E080-AF74-4191-85D7-71919067F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559D13F8-8393-4E05-97EC-7E9061EC7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2F2597E1-69D9-4D7C-896A-275E361046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DDE0169-23BB-42D6-B510-C0370D95B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08F0B47-653C-4766-8ACE-5E8C527551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331E12B-D2C4-4323-A6FF-F5BA55F4D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DE85065-FB56-47F5-A561-5563721F74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9200168-2B0F-4BA7-9081-B12110D436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8C555FE-9CC5-4C42-A434-75E3F2046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C6737E81-0C1E-44E1-8AD3-FF5C28B0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FAFB47D-9485-4C9D-B162-544DAE6545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B2A8CCC-56CD-470E-9CF8-717E39DF1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CA9875C-D406-4AE0-88EE-95895B490D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512E381-8771-4411-9DDB-63CC382D97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33B0527-7D89-4B99-A611-5C816D62F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AEBBADB1-5EF5-433B-AA75-09FFDF91E1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3C03177-0603-4542-8F24-3B3EA617D8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3A39616C-4707-4AED-B387-3D9DE99C9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6B55CF1-4D45-43A3-B0F1-A86B11E06A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2975ECF-21C5-4052-9DDF-7107E2B26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5098E6E9-A6BF-4D23-A55B-2311839D06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9A8605C5-A1D6-4F41-BD31-5216489B4D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C970C0CE-10A4-4C40-A73B-C70B37B036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C8EB9AF-9CD8-427D-B7C9-ADF52A0C4D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7DC5E3CD-3CF0-427C-A70F-E51E3579F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9478588-44AE-47E4-8FC4-4B032083A1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E21C246-2FEC-4949-B145-7A4DEFD6ED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952E6A2-C08B-45BA-A74D-310CF2A08C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13DCEB6C-FBF0-496F-AA5D-482AA0A73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4CDF592-F380-4963-9715-D0E93FF19B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122CF52D-31EC-43D3-9C31-EEF7C369B0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0B59C022-B04B-4892-9001-A10361340D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E99BF474-84F6-4459-BBB1-7175ADC622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6C05B8C-4DAA-4229-809F-938F1618B2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DF4BB2C-C6EF-400B-BED3-32E88AC7ED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4AC4FD8E-E99A-440F-ADB0-75D0807E96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6FD568A-EE8A-46AC-8C2B-93B5076764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6F70618C-D022-4417-8633-440C13B381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5C0850AB-B133-4EE3-8C53-49613DA28A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BCEB3BC6-9DEE-416C-B192-DCEAC3FEE0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0D30F0B-F324-48A4-98D5-5A1F914E80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BB09BF4C-058B-41D9-986D-0B426BCDEB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5143F52-0957-4521-ACB2-A6523777C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48B8CAB-8EEC-4AB3-B79B-3A1E04875A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2A0A704-AD88-4C33-9D8D-B8869AD719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96B03F-3DA7-43CE-BD0B-EBC079128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E53A84DA-B112-4E7F-AA61-DDC2D63AC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0E9CEF7B-93EE-4D82-9102-51779B38CF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0986E304-D28E-4D16-AFEC-D391914B9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EA52792D-7D1B-4082-BC60-DA0092C4C2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9A434523-6939-49EE-9809-DDE91B1B03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CE927022-7B8D-499A-9A44-C628B472BB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B2C9293-28B4-41C2-AAF9-E602612643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258F582A-0914-4021-A114-B00321D872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047AEF2-28DA-4EA1-9814-FC5397B34D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0A0E74-DD6C-4F38-88CF-C4743C701B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A8B04B5-93BF-4668-9E0E-A1918ECD8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DC10742-C48E-4DA9-ADD1-0D09375407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219E3ED-4BDD-4D4F-8E7B-327D537CA3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F5E54D56-CD01-4778-A6BD-8101B4CEC0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045AB909-F474-4A71-A7CF-F869693062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7862A967-FC1D-4EA9-81A1-3674D8D259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1D1D5E14-D762-451F-B010-35442965F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2C8AB501-CD6F-4F76-B7D3-74F42ABC41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04156426-0E3D-4DB3-9034-8FA80BBC97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BD6ECCF-400A-4D29-9043-E2491CBD53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D3B3E9B0-D73C-416D-A906-66F9009729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3155E3D-FCF4-4A77-A68F-0FDEA26CF4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45DF4BC-9275-4E86-945E-A7B970210E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CB9E934C-92E1-40C2-9E1C-917D05106A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101EAE0B-2433-4C03-82D5-1A8FFC5B14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263AF64-B195-4D2D-B0A0-F87126F08D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E1588F4D-8D62-48EE-85B7-6A471C4F9E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1358E26-4C84-400A-A1D8-D9BFFC213E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E89CF207-2E12-44AE-B93F-3CA3A9D5FF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64481FD9-4095-4847-A520-4F14BB0705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7873309-8724-454E-AFA7-0A5D953909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15942D9E-8103-40EE-9DA3-1B5A783F4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D4A29AA-A309-416A-BDD2-B7F16DEE19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C3167A4-35C8-4B3F-BBDB-460ABB7FCD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5F3B18D-A885-412A-A833-DC9BC6EDD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540FD46-5E1A-4308-A5AC-ADFED7A74E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97E76D6D-DB6A-42F0-A273-312ABC068D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39715AD8-9AB7-4BD7-BD8A-4778F89A1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E6D03B81-D4E5-4CFE-904C-9B5DD2EA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26CD69FC-2694-4AC5-B38B-6E03A14ED3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B7A2E8CF-5F81-4727-9352-E43D09B0CE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0DEEDF1C-BBE4-47A8-A798-99493F602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A223EEF-27DF-4D8D-BC65-4997C88CE0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4A51ABBC-6869-43BF-B521-5BEE1940D8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2910EBE-6775-4ECB-ABAF-5418DBA3D8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738FD50-9AA8-458E-B55A-93F1B356A2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F58FAADA-9484-4DEF-9B39-FE6ADDD0C3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80BEABD-BE56-4A73-807A-81CBF91382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5662F592-0089-4526-92ED-2F883B401A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12CCCD2A-A488-4DD2-9E96-E60233D8E7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909CD89-D8DB-48A0-83AD-0EC21D559D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405D8A-A218-4234-BF0A-63010AFB41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9A51FEE7-725D-4089-9ADD-7809601AC9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87F8E7A1-D6F2-4C91-9947-F88089BAF3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47FD8BD-8846-4032-BCEF-A86546397A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C4BEA047-D6C1-425F-94CB-8B5DEB6F85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F7A54C0-EECD-49A5-B6E4-E985B7B8B4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911972-16F3-4880-BE0D-BD582C3C65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CD63175-5F79-4354-9464-C66F39756A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E02B7920-98CA-4F77-A06C-8E036D7141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32156E92-8858-44CB-B784-E86A47F047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B366AE0A-949A-4D22-A6F2-91DBA9EC81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3E7BABFC-6852-43D8-A70F-64A6BB2730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A997056D-0027-410C-B0F2-86804B20BF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1DE9EEA-4CD4-4EFD-9526-80624B86A8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FA12BA6E-217E-4359-8A7B-6387E8CA4D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3E59D254-CEDC-4AB6-B1BE-69AF2FF2DC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95722E0-257F-4712-990A-D6DE804651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09C899A-9986-49E5-ABC3-5285277C4D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1DC23E9-7278-4249-BCFA-51340E1076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3D4029-3A7E-4464-8928-4A86568ABE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B93F25D-341F-4DAF-BD17-75D32570CD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E6AD85E-671E-4D3A-8EA2-372307D2BE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CEE527DF-544D-4E9F-A932-0864E21CA1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3EDD862-5C8C-46D9-9DC1-E61DA85805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6AAA40-BDBF-46E1-B220-094503EBA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79CE10C-B45C-449C-914D-65C8E9ACC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BD255009-F844-4CB7-BECF-3C2302237E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3AAA1CC-A677-4FBC-AF78-18154849C2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C0FD2A4-7AE4-4460-8C50-C4BCFCD1F3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57E47EE5-1D7E-47E3-8947-1B0464F76E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FADD813-E2E8-4746-A3E7-111A6066E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8BE4AF1-D604-4186-8D1B-1197EF27D2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A1557CF-8997-455D-B376-C1F2E679B1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E8AC0A-BDF7-4CF1-9109-B9588214F2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5202C17-0785-441C-AB07-CF6E04ECBA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7878CF24-376F-4C7C-ADE9-A7547C3C89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45-7612-4CBA-B023-B960033E0F70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A26" sqref="A26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69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847</v>
      </c>
      <c r="F5" s="14">
        <v>49863</v>
      </c>
      <c r="G5" s="15">
        <v>54</v>
      </c>
      <c r="H5" s="16">
        <v>10200</v>
      </c>
      <c r="I5" s="13">
        <v>1854</v>
      </c>
      <c r="J5" s="14">
        <v>6248823</v>
      </c>
      <c r="K5" s="17">
        <v>1153</v>
      </c>
      <c r="L5" s="18">
        <v>2267138</v>
      </c>
      <c r="M5" s="13">
        <v>400</v>
      </c>
      <c r="N5" s="87">
        <v>373843</v>
      </c>
      <c r="O5" s="19">
        <v>652</v>
      </c>
      <c r="P5" s="18">
        <v>37986</v>
      </c>
      <c r="Q5" s="13">
        <v>14318</v>
      </c>
      <c r="R5" s="14">
        <v>2305108</v>
      </c>
      <c r="S5" s="19">
        <v>16070</v>
      </c>
      <c r="T5" s="18">
        <v>6861232</v>
      </c>
      <c r="U5" s="13">
        <v>2078</v>
      </c>
      <c r="V5" s="14">
        <v>618413</v>
      </c>
      <c r="W5" s="13">
        <v>343</v>
      </c>
      <c r="X5" s="18">
        <v>71829</v>
      </c>
      <c r="Y5" s="20">
        <f t="shared" ref="Y5:Z19" si="0">+W5+U5+S5+Q5+O5+M5+K5+I5+G5+E5</f>
        <v>37769</v>
      </c>
      <c r="Z5" s="21">
        <f t="shared" si="0"/>
        <v>18844435</v>
      </c>
    </row>
    <row r="6" spans="1:26" ht="18.95" customHeight="1" x14ac:dyDescent="0.15">
      <c r="A6" s="7"/>
      <c r="B6" s="22"/>
      <c r="C6" s="91"/>
      <c r="D6" s="95" t="s">
        <v>22</v>
      </c>
      <c r="E6" s="23">
        <v>1039</v>
      </c>
      <c r="F6" s="24">
        <v>85753</v>
      </c>
      <c r="G6" s="25">
        <v>54</v>
      </c>
      <c r="H6" s="26">
        <v>10200</v>
      </c>
      <c r="I6" s="27">
        <v>1701</v>
      </c>
      <c r="J6" s="21">
        <v>6294472</v>
      </c>
      <c r="K6" s="25">
        <v>940</v>
      </c>
      <c r="L6" s="26">
        <v>1834536</v>
      </c>
      <c r="M6" s="27">
        <v>421</v>
      </c>
      <c r="N6" s="88">
        <v>382919</v>
      </c>
      <c r="O6" s="25">
        <v>657</v>
      </c>
      <c r="P6" s="26">
        <v>39087</v>
      </c>
      <c r="Q6" s="27">
        <v>14907</v>
      </c>
      <c r="R6" s="21">
        <v>2302367</v>
      </c>
      <c r="S6" s="25">
        <v>16162</v>
      </c>
      <c r="T6" s="26">
        <v>7107009</v>
      </c>
      <c r="U6" s="27">
        <v>2338</v>
      </c>
      <c r="V6" s="21">
        <v>608306</v>
      </c>
      <c r="W6" s="27">
        <v>356</v>
      </c>
      <c r="X6" s="26">
        <v>86537</v>
      </c>
      <c r="Y6" s="20">
        <f t="shared" si="0"/>
        <v>38575</v>
      </c>
      <c r="Z6" s="21">
        <f t="shared" si="0"/>
        <v>18751186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1934</v>
      </c>
      <c r="F7" s="36">
        <v>278740</v>
      </c>
      <c r="G7" s="29">
        <v>156</v>
      </c>
      <c r="H7" s="30">
        <v>75238</v>
      </c>
      <c r="I7" s="31">
        <v>1906</v>
      </c>
      <c r="J7" s="32">
        <v>1993335</v>
      </c>
      <c r="K7" s="89">
        <v>1448</v>
      </c>
      <c r="L7" s="30">
        <v>2605754</v>
      </c>
      <c r="M7" s="23">
        <v>858</v>
      </c>
      <c r="N7" s="24">
        <v>232436</v>
      </c>
      <c r="O7" s="33">
        <v>2422</v>
      </c>
      <c r="P7" s="34">
        <v>433273</v>
      </c>
      <c r="Q7" s="23">
        <v>33108</v>
      </c>
      <c r="R7" s="24">
        <v>4746945</v>
      </c>
      <c r="S7" s="33">
        <v>24410</v>
      </c>
      <c r="T7" s="34">
        <v>1723639</v>
      </c>
      <c r="U7" s="23">
        <v>3416</v>
      </c>
      <c r="V7" s="24">
        <v>2345276</v>
      </c>
      <c r="W7" s="23">
        <v>1216</v>
      </c>
      <c r="X7" s="34">
        <v>235493</v>
      </c>
      <c r="Y7" s="31">
        <f t="shared" si="0"/>
        <v>70874</v>
      </c>
      <c r="Z7" s="24">
        <f t="shared" si="0"/>
        <v>14670129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161</v>
      </c>
      <c r="F8" s="14">
        <v>26398</v>
      </c>
      <c r="G8" s="15">
        <v>0</v>
      </c>
      <c r="H8" s="16">
        <v>0</v>
      </c>
      <c r="I8" s="13">
        <v>118</v>
      </c>
      <c r="J8" s="14">
        <v>73225</v>
      </c>
      <c r="K8" s="17">
        <v>0</v>
      </c>
      <c r="L8" s="18">
        <v>0</v>
      </c>
      <c r="M8" s="13">
        <v>6417</v>
      </c>
      <c r="N8" s="87">
        <v>670599</v>
      </c>
      <c r="O8" s="19">
        <v>0</v>
      </c>
      <c r="P8" s="18">
        <v>0</v>
      </c>
      <c r="Q8" s="13">
        <v>7131</v>
      </c>
      <c r="R8" s="14">
        <v>1598973</v>
      </c>
      <c r="S8" s="19">
        <v>31542</v>
      </c>
      <c r="T8" s="18">
        <v>3942398</v>
      </c>
      <c r="U8" s="13">
        <v>615</v>
      </c>
      <c r="V8" s="14">
        <v>53590</v>
      </c>
      <c r="W8" s="13">
        <v>4</v>
      </c>
      <c r="X8" s="18">
        <v>700</v>
      </c>
      <c r="Y8" s="13">
        <f t="shared" si="0"/>
        <v>45988</v>
      </c>
      <c r="Z8" s="14">
        <f t="shared" si="0"/>
        <v>6365883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165</v>
      </c>
      <c r="F9" s="24">
        <v>27064</v>
      </c>
      <c r="G9" s="25">
        <v>0</v>
      </c>
      <c r="H9" s="26">
        <v>0</v>
      </c>
      <c r="I9" s="27">
        <v>118</v>
      </c>
      <c r="J9" s="21">
        <v>65747</v>
      </c>
      <c r="K9" s="25">
        <v>1</v>
      </c>
      <c r="L9" s="26">
        <v>7</v>
      </c>
      <c r="M9" s="27">
        <v>5763</v>
      </c>
      <c r="N9" s="88">
        <v>817762</v>
      </c>
      <c r="O9" s="25">
        <v>0</v>
      </c>
      <c r="P9" s="26">
        <v>0</v>
      </c>
      <c r="Q9" s="27">
        <v>7164</v>
      </c>
      <c r="R9" s="21">
        <v>1663652</v>
      </c>
      <c r="S9" s="25">
        <v>30525</v>
      </c>
      <c r="T9" s="26">
        <v>3988095</v>
      </c>
      <c r="U9" s="27">
        <v>414</v>
      </c>
      <c r="V9" s="21">
        <v>36105</v>
      </c>
      <c r="W9" s="27">
        <v>75</v>
      </c>
      <c r="X9" s="26">
        <v>11131</v>
      </c>
      <c r="Y9" s="20">
        <f t="shared" si="0"/>
        <v>44225</v>
      </c>
      <c r="Z9" s="21">
        <f t="shared" si="0"/>
        <v>6609563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147</v>
      </c>
      <c r="F10" s="36">
        <v>23552</v>
      </c>
      <c r="G10" s="29">
        <v>0</v>
      </c>
      <c r="H10" s="30">
        <v>0</v>
      </c>
      <c r="I10" s="37">
        <v>123</v>
      </c>
      <c r="J10" s="38">
        <v>40770</v>
      </c>
      <c r="K10" s="89">
        <v>1</v>
      </c>
      <c r="L10" s="30">
        <v>13</v>
      </c>
      <c r="M10" s="35">
        <v>8339</v>
      </c>
      <c r="N10" s="36">
        <v>1443160</v>
      </c>
      <c r="O10" s="29">
        <v>0</v>
      </c>
      <c r="P10" s="30">
        <v>0</v>
      </c>
      <c r="Q10" s="35">
        <v>11865</v>
      </c>
      <c r="R10" s="36">
        <v>1265674</v>
      </c>
      <c r="S10" s="29">
        <v>6454</v>
      </c>
      <c r="T10" s="30">
        <v>722412</v>
      </c>
      <c r="U10" s="35">
        <v>1607</v>
      </c>
      <c r="V10" s="36">
        <v>111215</v>
      </c>
      <c r="W10" s="35">
        <v>1</v>
      </c>
      <c r="X10" s="30">
        <v>20</v>
      </c>
      <c r="Y10" s="37">
        <f t="shared" si="0"/>
        <v>28537</v>
      </c>
      <c r="Z10" s="36">
        <f t="shared" si="0"/>
        <v>3606816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2285</v>
      </c>
      <c r="R11" s="14">
        <v>627691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si="0"/>
        <v>741154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604478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2418</v>
      </c>
      <c r="Z12" s="21">
        <f t="shared" si="0"/>
        <v>718901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41</v>
      </c>
      <c r="J13" s="38">
        <v>38731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5860</v>
      </c>
      <c r="R13" s="36">
        <v>1658812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6148</v>
      </c>
      <c r="Z13" s="36">
        <f t="shared" si="0"/>
        <v>1915089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2054</v>
      </c>
      <c r="Z14" s="14">
        <f t="shared" si="0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8468</v>
      </c>
      <c r="N16" s="36">
        <v>892537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8468</v>
      </c>
      <c r="Z16" s="36">
        <f t="shared" si="0"/>
        <v>892537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87</v>
      </c>
      <c r="F17" s="14">
        <v>9692</v>
      </c>
      <c r="G17" s="19">
        <v>429</v>
      </c>
      <c r="H17" s="18">
        <v>110777</v>
      </c>
      <c r="I17" s="13">
        <v>1275</v>
      </c>
      <c r="J17" s="14">
        <v>145038</v>
      </c>
      <c r="K17" s="19">
        <v>39</v>
      </c>
      <c r="L17" s="18">
        <v>12925</v>
      </c>
      <c r="M17" s="13">
        <v>838</v>
      </c>
      <c r="N17" s="87">
        <v>236591</v>
      </c>
      <c r="O17" s="19">
        <v>4052</v>
      </c>
      <c r="P17" s="18">
        <v>1592925</v>
      </c>
      <c r="Q17" s="13">
        <v>3683</v>
      </c>
      <c r="R17" s="14">
        <v>943352</v>
      </c>
      <c r="S17" s="19">
        <v>197</v>
      </c>
      <c r="T17" s="18">
        <v>40437</v>
      </c>
      <c r="U17" s="13">
        <v>20</v>
      </c>
      <c r="V17" s="14">
        <v>4400</v>
      </c>
      <c r="W17" s="13">
        <v>7348</v>
      </c>
      <c r="X17" s="18">
        <v>1457037</v>
      </c>
      <c r="Y17" s="41">
        <f t="shared" si="1"/>
        <v>17968</v>
      </c>
      <c r="Z17" s="42">
        <f t="shared" si="0"/>
        <v>4553174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46</v>
      </c>
      <c r="F18" s="21">
        <v>11274</v>
      </c>
      <c r="G18" s="25">
        <v>439</v>
      </c>
      <c r="H18" s="26">
        <v>102396</v>
      </c>
      <c r="I18" s="27">
        <v>1266</v>
      </c>
      <c r="J18" s="21">
        <v>146378</v>
      </c>
      <c r="K18" s="25">
        <v>73</v>
      </c>
      <c r="L18" s="26">
        <v>54685</v>
      </c>
      <c r="M18" s="27">
        <v>608</v>
      </c>
      <c r="N18" s="21">
        <v>258768</v>
      </c>
      <c r="O18" s="25">
        <v>3972</v>
      </c>
      <c r="P18" s="26">
        <v>1559990</v>
      </c>
      <c r="Q18" s="27">
        <v>4205</v>
      </c>
      <c r="R18" s="21">
        <v>1049086</v>
      </c>
      <c r="S18" s="25">
        <v>209</v>
      </c>
      <c r="T18" s="26">
        <v>51100</v>
      </c>
      <c r="U18" s="27">
        <v>13</v>
      </c>
      <c r="V18" s="21">
        <v>2860</v>
      </c>
      <c r="W18" s="27">
        <v>7525</v>
      </c>
      <c r="X18" s="26">
        <v>1490404</v>
      </c>
      <c r="Y18" s="23">
        <f t="shared" si="1"/>
        <v>18356</v>
      </c>
      <c r="Z18" s="24">
        <f t="shared" si="0"/>
        <v>4726941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295</v>
      </c>
      <c r="F19" s="24">
        <v>55707</v>
      </c>
      <c r="G19" s="33">
        <v>521</v>
      </c>
      <c r="H19" s="34">
        <v>133755</v>
      </c>
      <c r="I19" s="23">
        <v>301</v>
      </c>
      <c r="J19" s="24">
        <v>117776</v>
      </c>
      <c r="K19" s="90">
        <v>247</v>
      </c>
      <c r="L19" s="34">
        <v>184530</v>
      </c>
      <c r="M19" s="23">
        <v>1831</v>
      </c>
      <c r="N19" s="24">
        <v>587075</v>
      </c>
      <c r="O19" s="33">
        <v>1985</v>
      </c>
      <c r="P19" s="34">
        <v>766943</v>
      </c>
      <c r="Q19" s="23">
        <v>6373</v>
      </c>
      <c r="R19" s="24">
        <v>1995693</v>
      </c>
      <c r="S19" s="33">
        <v>112</v>
      </c>
      <c r="T19" s="34">
        <v>31512</v>
      </c>
      <c r="U19" s="23">
        <v>72</v>
      </c>
      <c r="V19" s="24">
        <v>15840</v>
      </c>
      <c r="W19" s="23">
        <v>8173</v>
      </c>
      <c r="X19" s="34">
        <v>1881969</v>
      </c>
      <c r="Y19" s="35">
        <f t="shared" si="1"/>
        <v>19910</v>
      </c>
      <c r="Z19" s="36">
        <f t="shared" si="0"/>
        <v>5770800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1095</v>
      </c>
      <c r="F20" s="14">
        <f t="shared" ref="E20:Z22" si="2">+F17+F14+F11+F8+F5</f>
        <v>85953</v>
      </c>
      <c r="G20" s="19">
        <f t="shared" si="2"/>
        <v>558</v>
      </c>
      <c r="H20" s="18">
        <f t="shared" si="2"/>
        <v>195977</v>
      </c>
      <c r="I20" s="13">
        <f t="shared" si="2"/>
        <v>3291</v>
      </c>
      <c r="J20" s="14">
        <f t="shared" si="2"/>
        <v>6489789</v>
      </c>
      <c r="K20" s="19">
        <f t="shared" si="2"/>
        <v>1192</v>
      </c>
      <c r="L20" s="18">
        <f t="shared" si="2"/>
        <v>2280063</v>
      </c>
      <c r="M20" s="13">
        <f t="shared" si="2"/>
        <v>9724</v>
      </c>
      <c r="N20" s="14">
        <f t="shared" si="2"/>
        <v>1457753</v>
      </c>
      <c r="O20" s="19">
        <f t="shared" si="2"/>
        <v>4704</v>
      </c>
      <c r="P20" s="18">
        <f t="shared" si="2"/>
        <v>1630911</v>
      </c>
      <c r="Q20" s="13">
        <f t="shared" si="2"/>
        <v>27417</v>
      </c>
      <c r="R20" s="14">
        <f t="shared" si="2"/>
        <v>5475124</v>
      </c>
      <c r="S20" s="19">
        <f t="shared" si="2"/>
        <v>47809</v>
      </c>
      <c r="T20" s="18">
        <f t="shared" si="2"/>
        <v>10844067</v>
      </c>
      <c r="U20" s="13">
        <f t="shared" si="2"/>
        <v>2718</v>
      </c>
      <c r="V20" s="14">
        <f t="shared" si="2"/>
        <v>677163</v>
      </c>
      <c r="W20" s="13">
        <f t="shared" si="2"/>
        <v>7695</v>
      </c>
      <c r="X20" s="18">
        <f t="shared" si="2"/>
        <v>1529566</v>
      </c>
      <c r="Y20" s="31">
        <f t="shared" si="2"/>
        <v>106203</v>
      </c>
      <c r="Z20" s="32">
        <f t="shared" si="2"/>
        <v>30666366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1250</v>
      </c>
      <c r="F21" s="21">
        <f t="shared" si="2"/>
        <v>124091</v>
      </c>
      <c r="G21" s="25">
        <f t="shared" si="2"/>
        <v>568</v>
      </c>
      <c r="H21" s="26">
        <f t="shared" si="2"/>
        <v>187596</v>
      </c>
      <c r="I21" s="27">
        <f t="shared" si="2"/>
        <v>3131</v>
      </c>
      <c r="J21" s="21">
        <f t="shared" si="2"/>
        <v>6530300</v>
      </c>
      <c r="K21" s="25">
        <f t="shared" si="2"/>
        <v>1014</v>
      </c>
      <c r="L21" s="26">
        <f t="shared" si="2"/>
        <v>1889228</v>
      </c>
      <c r="M21" s="27">
        <f t="shared" si="2"/>
        <v>7617</v>
      </c>
      <c r="N21" s="21">
        <f t="shared" si="2"/>
        <v>1517529</v>
      </c>
      <c r="O21" s="25">
        <f t="shared" si="2"/>
        <v>4629</v>
      </c>
      <c r="P21" s="26">
        <f t="shared" si="2"/>
        <v>1599077</v>
      </c>
      <c r="Q21" s="27">
        <f t="shared" si="2"/>
        <v>28554</v>
      </c>
      <c r="R21" s="21">
        <f t="shared" si="2"/>
        <v>5619583</v>
      </c>
      <c r="S21" s="25">
        <f t="shared" si="2"/>
        <v>46896</v>
      </c>
      <c r="T21" s="26">
        <f t="shared" si="2"/>
        <v>11146204</v>
      </c>
      <c r="U21" s="27">
        <f t="shared" si="2"/>
        <v>2769</v>
      </c>
      <c r="V21" s="21">
        <f t="shared" si="2"/>
        <v>647991</v>
      </c>
      <c r="W21" s="27">
        <f t="shared" si="2"/>
        <v>7956</v>
      </c>
      <c r="X21" s="26">
        <f t="shared" si="2"/>
        <v>1588072</v>
      </c>
      <c r="Y21" s="23">
        <f t="shared" si="2"/>
        <v>104384</v>
      </c>
      <c r="Z21" s="24">
        <f t="shared" si="2"/>
        <v>30849671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2376</v>
      </c>
      <c r="F22" s="24">
        <f t="shared" si="2"/>
        <v>357999</v>
      </c>
      <c r="G22" s="33">
        <f t="shared" si="2"/>
        <v>872</v>
      </c>
      <c r="H22" s="34">
        <f t="shared" si="2"/>
        <v>403993</v>
      </c>
      <c r="I22" s="23">
        <f t="shared" si="2"/>
        <v>2371</v>
      </c>
      <c r="J22" s="24">
        <f t="shared" si="2"/>
        <v>2190612</v>
      </c>
      <c r="K22" s="33">
        <f t="shared" si="2"/>
        <v>1696</v>
      </c>
      <c r="L22" s="34">
        <f t="shared" si="2"/>
        <v>2790297</v>
      </c>
      <c r="M22" s="23">
        <f t="shared" si="2"/>
        <v>19515</v>
      </c>
      <c r="N22" s="24">
        <f t="shared" si="2"/>
        <v>3174208</v>
      </c>
      <c r="O22" s="33">
        <f t="shared" si="2"/>
        <v>4407</v>
      </c>
      <c r="P22" s="34">
        <f t="shared" si="2"/>
        <v>1200216</v>
      </c>
      <c r="Q22" s="23">
        <f t="shared" si="2"/>
        <v>57206</v>
      </c>
      <c r="R22" s="24">
        <f t="shared" si="2"/>
        <v>9667124</v>
      </c>
      <c r="S22" s="33">
        <f t="shared" si="2"/>
        <v>30976</v>
      </c>
      <c r="T22" s="34">
        <f t="shared" si="2"/>
        <v>2477563</v>
      </c>
      <c r="U22" s="23">
        <f t="shared" si="2"/>
        <v>5128</v>
      </c>
      <c r="V22" s="24">
        <f t="shared" si="2"/>
        <v>2475877</v>
      </c>
      <c r="W22" s="23">
        <f t="shared" si="2"/>
        <v>9390</v>
      </c>
      <c r="X22" s="34">
        <f t="shared" si="2"/>
        <v>2117482</v>
      </c>
      <c r="Y22" s="23">
        <f t="shared" si="2"/>
        <v>133937</v>
      </c>
      <c r="Z22" s="24">
        <f t="shared" si="2"/>
        <v>26855371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47.788873038516407</v>
      </c>
      <c r="F23" s="130"/>
      <c r="G23" s="129">
        <f>(G20+G21)/(G22+G41)*100</f>
        <v>64.196123147092365</v>
      </c>
      <c r="H23" s="130"/>
      <c r="I23" s="129">
        <f>(I20+I21)/(I22+I41)*100</f>
        <v>140.15713662156264</v>
      </c>
      <c r="J23" s="130"/>
      <c r="K23" s="129">
        <f>(K20+K21)/(K22+K41)*100</f>
        <v>68.637212196639695</v>
      </c>
      <c r="L23" s="130"/>
      <c r="M23" s="129">
        <f>(M20+M21)/(M22+M41)*100</f>
        <v>46.965178980096475</v>
      </c>
      <c r="N23" s="130"/>
      <c r="O23" s="129">
        <f>(O20+O21)/(O22+O41)*100</f>
        <v>106.77268047134194</v>
      </c>
      <c r="P23" s="130"/>
      <c r="Q23" s="129">
        <f>(Q20+Q21)/(Q22+Q41)*100</f>
        <v>48.439190300218954</v>
      </c>
      <c r="R23" s="130"/>
      <c r="S23" s="129">
        <f>(S20+S21)/(S22+S41)*100</f>
        <v>155.15490096495682</v>
      </c>
      <c r="T23" s="130"/>
      <c r="U23" s="129">
        <f>(U20+U21)/(U22+U41)*100</f>
        <v>53.235665081983122</v>
      </c>
      <c r="V23" s="130"/>
      <c r="W23" s="129">
        <f>(W20+W21)/(W22+W41)*100</f>
        <v>82.196313218843557</v>
      </c>
      <c r="X23" s="130"/>
      <c r="Y23" s="129">
        <f>(Y20+Y21)/(Y22+Y41)*100</f>
        <v>79.151054416514356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150672.97979797979</v>
      </c>
      <c r="F24" s="132"/>
      <c r="G24" s="125">
        <f>H22/G22*1000</f>
        <v>463294.72477064218</v>
      </c>
      <c r="H24" s="126"/>
      <c r="I24" s="127">
        <f>J22/I22*1000</f>
        <v>923919.0215099114</v>
      </c>
      <c r="J24" s="128"/>
      <c r="K24" s="125">
        <f>L22/K22*1000</f>
        <v>1645222.2877358489</v>
      </c>
      <c r="L24" s="126"/>
      <c r="M24" s="127">
        <f>N22/M22*1000</f>
        <v>162654.77837560853</v>
      </c>
      <c r="N24" s="128"/>
      <c r="O24" s="125">
        <f>P22/O22*1000</f>
        <v>272343.09053778084</v>
      </c>
      <c r="P24" s="126"/>
      <c r="Q24" s="127">
        <f>R22/Q22*1000</f>
        <v>168987.9383281474</v>
      </c>
      <c r="R24" s="128"/>
      <c r="S24" s="125">
        <f>T22/S22*1000</f>
        <v>79983.309659090912</v>
      </c>
      <c r="T24" s="126"/>
      <c r="U24" s="127">
        <f>V22/U22*1000</f>
        <v>482815.32761310448</v>
      </c>
      <c r="V24" s="128"/>
      <c r="W24" s="125">
        <f>X22/W22*1000</f>
        <v>225503.94036208733</v>
      </c>
      <c r="X24" s="126"/>
      <c r="Y24" s="127">
        <f>Z22/Y22*1000</f>
        <v>200507.48486228599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1.7739683582579868</v>
      </c>
      <c r="F25" s="49"/>
      <c r="G25" s="50">
        <f>G22/Y22*100</f>
        <v>0.65105236043811643</v>
      </c>
      <c r="H25" s="51"/>
      <c r="I25" s="48">
        <f>I22/Y22*100</f>
        <v>1.7702352598609794</v>
      </c>
      <c r="J25" s="49"/>
      <c r="K25" s="50">
        <f>K22/Y22*100</f>
        <v>1.2662669762649605</v>
      </c>
      <c r="L25" s="51"/>
      <c r="M25" s="48">
        <f>M22/Y22*100</f>
        <v>14.57028304352046</v>
      </c>
      <c r="N25" s="49"/>
      <c r="O25" s="50">
        <f>O22/Y22*100</f>
        <v>3.290352927122453</v>
      </c>
      <c r="P25" s="51"/>
      <c r="Q25" s="48">
        <f>Q22/Y22*100</f>
        <v>42.711125379842763</v>
      </c>
      <c r="R25" s="49"/>
      <c r="S25" s="50">
        <f>S22/Y22*100</f>
        <v>23.127291189141165</v>
      </c>
      <c r="T25" s="51"/>
      <c r="U25" s="48">
        <f>U22/Y22*100</f>
        <v>3.8286657159709412</v>
      </c>
      <c r="V25" s="49"/>
      <c r="W25" s="50">
        <f>W22/Y22*100</f>
        <v>7.0107587895801755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1366</v>
      </c>
      <c r="F27" s="14">
        <v>161547</v>
      </c>
      <c r="G27" s="19">
        <v>512</v>
      </c>
      <c r="H27" s="18">
        <v>215294</v>
      </c>
      <c r="I27" s="13">
        <v>2006</v>
      </c>
      <c r="J27" s="14">
        <v>942281</v>
      </c>
      <c r="K27" s="19">
        <v>203</v>
      </c>
      <c r="L27" s="18">
        <v>111742</v>
      </c>
      <c r="M27" s="13">
        <v>7257</v>
      </c>
      <c r="N27" s="14">
        <v>1213858</v>
      </c>
      <c r="O27" s="19">
        <v>4259</v>
      </c>
      <c r="P27" s="18">
        <v>1475069</v>
      </c>
      <c r="Q27" s="13">
        <v>19224</v>
      </c>
      <c r="R27" s="14">
        <v>3738564</v>
      </c>
      <c r="S27" s="19">
        <v>37070</v>
      </c>
      <c r="T27" s="18">
        <v>9418522</v>
      </c>
      <c r="U27" s="13">
        <v>3278</v>
      </c>
      <c r="V27" s="14">
        <v>574692</v>
      </c>
      <c r="W27" s="19">
        <v>7085</v>
      </c>
      <c r="X27" s="18">
        <v>1391693</v>
      </c>
      <c r="Y27" s="55">
        <f>+W27+U27+S27+Q27+O27+M27+K27+I27+G27+E27</f>
        <v>82260</v>
      </c>
      <c r="Z27" s="56">
        <f t="shared" ref="Z27:Z29" si="3">+X27+V27+T27+R27+P27+N27+L27+J27+H27+F27</f>
        <v>19243262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1188</v>
      </c>
      <c r="F28" s="21">
        <v>89884</v>
      </c>
      <c r="G28" s="25">
        <v>573</v>
      </c>
      <c r="H28" s="26">
        <v>236218</v>
      </c>
      <c r="I28" s="27">
        <v>2037</v>
      </c>
      <c r="J28" s="21">
        <v>926353</v>
      </c>
      <c r="K28" s="25">
        <v>141</v>
      </c>
      <c r="L28" s="26">
        <v>70315</v>
      </c>
      <c r="M28" s="27">
        <v>5410</v>
      </c>
      <c r="N28" s="21">
        <v>1203015</v>
      </c>
      <c r="O28" s="25">
        <v>4357</v>
      </c>
      <c r="P28" s="26">
        <v>1499105</v>
      </c>
      <c r="Q28" s="27">
        <v>20120</v>
      </c>
      <c r="R28" s="21">
        <v>4030994</v>
      </c>
      <c r="S28" s="25">
        <v>38018</v>
      </c>
      <c r="T28" s="26">
        <v>9647949</v>
      </c>
      <c r="U28" s="27">
        <v>3218</v>
      </c>
      <c r="V28" s="21">
        <v>862328</v>
      </c>
      <c r="W28" s="25">
        <v>7201</v>
      </c>
      <c r="X28" s="26">
        <v>1407243</v>
      </c>
      <c r="Y28" s="58">
        <f t="shared" ref="Y28:Y29" si="4">+W28+U28+S28+Q28+O28+M28+K28+I28+G28+E28</f>
        <v>82263</v>
      </c>
      <c r="Z28" s="59">
        <f t="shared" si="3"/>
        <v>19973404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2317</v>
      </c>
      <c r="F29" s="21">
        <v>357827</v>
      </c>
      <c r="G29" s="25">
        <v>1232</v>
      </c>
      <c r="H29" s="26">
        <v>512628</v>
      </c>
      <c r="I29" s="27">
        <v>2216</v>
      </c>
      <c r="J29" s="21">
        <v>2462627</v>
      </c>
      <c r="K29" s="25">
        <v>472</v>
      </c>
      <c r="L29" s="26">
        <v>171869</v>
      </c>
      <c r="M29" s="27">
        <v>15279</v>
      </c>
      <c r="N29" s="21">
        <v>2501582</v>
      </c>
      <c r="O29" s="25">
        <v>3977</v>
      </c>
      <c r="P29" s="26">
        <v>1180332</v>
      </c>
      <c r="Q29" s="27">
        <v>62150</v>
      </c>
      <c r="R29" s="21">
        <v>11517409</v>
      </c>
      <c r="S29" s="25">
        <v>25547</v>
      </c>
      <c r="T29" s="26">
        <v>2187356</v>
      </c>
      <c r="U29" s="27">
        <v>8007</v>
      </c>
      <c r="V29" s="21">
        <v>2442561</v>
      </c>
      <c r="W29" s="25">
        <v>13301</v>
      </c>
      <c r="X29" s="26">
        <v>1798681</v>
      </c>
      <c r="Y29" s="58">
        <f t="shared" si="4"/>
        <v>134498</v>
      </c>
      <c r="Z29" s="59">
        <f t="shared" si="3"/>
        <v>25132872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57.3</v>
      </c>
      <c r="F30" s="121"/>
      <c r="G30" s="120">
        <v>43</v>
      </c>
      <c r="H30" s="121"/>
      <c r="I30" s="120">
        <v>90.6</v>
      </c>
      <c r="J30" s="121"/>
      <c r="K30" s="120">
        <v>39</v>
      </c>
      <c r="L30" s="121"/>
      <c r="M30" s="120">
        <v>44.1</v>
      </c>
      <c r="N30" s="121"/>
      <c r="O30" s="120">
        <v>107</v>
      </c>
      <c r="P30" s="121"/>
      <c r="Q30" s="120">
        <v>31.4</v>
      </c>
      <c r="R30" s="121"/>
      <c r="S30" s="120">
        <v>144.30000000000001</v>
      </c>
      <c r="T30" s="121"/>
      <c r="U30" s="120">
        <v>40.700000000000003</v>
      </c>
      <c r="V30" s="121"/>
      <c r="W30" s="120">
        <v>53.5</v>
      </c>
      <c r="X30" s="121"/>
      <c r="Y30" s="120">
        <v>61.2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-271</v>
      </c>
      <c r="F31" s="103">
        <f t="shared" ref="F31:Z33" si="5">F20-F27</f>
        <v>-75594</v>
      </c>
      <c r="G31" s="104">
        <f t="shared" si="5"/>
        <v>46</v>
      </c>
      <c r="H31" s="105">
        <f t="shared" si="5"/>
        <v>-19317</v>
      </c>
      <c r="I31" s="102">
        <f t="shared" si="5"/>
        <v>1285</v>
      </c>
      <c r="J31" s="103">
        <f t="shared" si="5"/>
        <v>5547508</v>
      </c>
      <c r="K31" s="104">
        <f t="shared" si="5"/>
        <v>989</v>
      </c>
      <c r="L31" s="105">
        <f t="shared" si="5"/>
        <v>2168321</v>
      </c>
      <c r="M31" s="102">
        <f t="shared" si="5"/>
        <v>2467</v>
      </c>
      <c r="N31" s="103">
        <f t="shared" si="5"/>
        <v>243895</v>
      </c>
      <c r="O31" s="104">
        <f t="shared" si="5"/>
        <v>445</v>
      </c>
      <c r="P31" s="105">
        <f t="shared" si="5"/>
        <v>155842</v>
      </c>
      <c r="Q31" s="102">
        <f t="shared" si="5"/>
        <v>8193</v>
      </c>
      <c r="R31" s="103">
        <f t="shared" si="5"/>
        <v>1736560</v>
      </c>
      <c r="S31" s="104">
        <f t="shared" si="5"/>
        <v>10739</v>
      </c>
      <c r="T31" s="105">
        <f t="shared" si="5"/>
        <v>1425545</v>
      </c>
      <c r="U31" s="102">
        <f t="shared" si="5"/>
        <v>-560</v>
      </c>
      <c r="V31" s="103">
        <f t="shared" si="5"/>
        <v>102471</v>
      </c>
      <c r="W31" s="104">
        <f t="shared" si="5"/>
        <v>610</v>
      </c>
      <c r="X31" s="105">
        <f t="shared" si="5"/>
        <v>137873</v>
      </c>
      <c r="Y31" s="102">
        <f t="shared" si="5"/>
        <v>23943</v>
      </c>
      <c r="Z31" s="103">
        <f t="shared" si="5"/>
        <v>11423104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62</v>
      </c>
      <c r="F32" s="107">
        <f t="shared" si="6"/>
        <v>34207</v>
      </c>
      <c r="G32" s="108">
        <f t="shared" si="6"/>
        <v>-5</v>
      </c>
      <c r="H32" s="109">
        <f t="shared" si="6"/>
        <v>-48622</v>
      </c>
      <c r="I32" s="106">
        <f t="shared" si="6"/>
        <v>1094</v>
      </c>
      <c r="J32" s="107">
        <f t="shared" si="6"/>
        <v>5603947</v>
      </c>
      <c r="K32" s="108">
        <f t="shared" si="6"/>
        <v>873</v>
      </c>
      <c r="L32" s="109">
        <f t="shared" si="6"/>
        <v>1818913</v>
      </c>
      <c r="M32" s="106">
        <f t="shared" si="6"/>
        <v>2207</v>
      </c>
      <c r="N32" s="107">
        <f t="shared" si="6"/>
        <v>314514</v>
      </c>
      <c r="O32" s="108">
        <f t="shared" si="6"/>
        <v>272</v>
      </c>
      <c r="P32" s="109">
        <f t="shared" si="6"/>
        <v>99972</v>
      </c>
      <c r="Q32" s="106">
        <f t="shared" si="6"/>
        <v>8434</v>
      </c>
      <c r="R32" s="107">
        <f t="shared" si="6"/>
        <v>1588589</v>
      </c>
      <c r="S32" s="108">
        <f t="shared" si="6"/>
        <v>8878</v>
      </c>
      <c r="T32" s="109">
        <f t="shared" si="6"/>
        <v>1498255</v>
      </c>
      <c r="U32" s="106">
        <f t="shared" si="5"/>
        <v>-449</v>
      </c>
      <c r="V32" s="107">
        <f t="shared" si="5"/>
        <v>-214337</v>
      </c>
      <c r="W32" s="108">
        <f t="shared" si="5"/>
        <v>755</v>
      </c>
      <c r="X32" s="109">
        <f t="shared" si="5"/>
        <v>180829</v>
      </c>
      <c r="Y32" s="106">
        <f t="shared" si="5"/>
        <v>22121</v>
      </c>
      <c r="Z32" s="107">
        <f t="shared" si="5"/>
        <v>10876267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59</v>
      </c>
      <c r="F33" s="107">
        <f t="shared" si="5"/>
        <v>172</v>
      </c>
      <c r="G33" s="108">
        <f t="shared" si="5"/>
        <v>-360</v>
      </c>
      <c r="H33" s="109">
        <f t="shared" si="5"/>
        <v>-108635</v>
      </c>
      <c r="I33" s="106">
        <f t="shared" si="5"/>
        <v>155</v>
      </c>
      <c r="J33" s="107">
        <f t="shared" si="5"/>
        <v>-272015</v>
      </c>
      <c r="K33" s="108">
        <f t="shared" si="5"/>
        <v>1224</v>
      </c>
      <c r="L33" s="109">
        <f t="shared" si="5"/>
        <v>2618428</v>
      </c>
      <c r="M33" s="106">
        <f t="shared" si="5"/>
        <v>4236</v>
      </c>
      <c r="N33" s="107">
        <f t="shared" si="5"/>
        <v>672626</v>
      </c>
      <c r="O33" s="108">
        <f t="shared" si="5"/>
        <v>430</v>
      </c>
      <c r="P33" s="109">
        <f t="shared" si="5"/>
        <v>19884</v>
      </c>
      <c r="Q33" s="106">
        <f t="shared" si="5"/>
        <v>-4944</v>
      </c>
      <c r="R33" s="107">
        <f t="shared" si="5"/>
        <v>-1850285</v>
      </c>
      <c r="S33" s="108">
        <f t="shared" si="5"/>
        <v>5429</v>
      </c>
      <c r="T33" s="109">
        <f t="shared" si="5"/>
        <v>290207</v>
      </c>
      <c r="U33" s="106">
        <f t="shared" si="5"/>
        <v>-2879</v>
      </c>
      <c r="V33" s="107">
        <f t="shared" si="5"/>
        <v>33316</v>
      </c>
      <c r="W33" s="108">
        <f t="shared" si="5"/>
        <v>-3911</v>
      </c>
      <c r="X33" s="109">
        <f t="shared" si="5"/>
        <v>318801</v>
      </c>
      <c r="Y33" s="106">
        <f t="shared" si="5"/>
        <v>-561</v>
      </c>
      <c r="Z33" s="107">
        <f t="shared" si="5"/>
        <v>1722499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-9.5111269614835905</v>
      </c>
      <c r="F34" s="113"/>
      <c r="G34" s="118">
        <f t="shared" ref="G34" si="7">+G23-G30</f>
        <v>21.196123147092365</v>
      </c>
      <c r="H34" s="119"/>
      <c r="I34" s="114">
        <f t="shared" ref="I34" si="8">+I23-I30</f>
        <v>49.557136621562648</v>
      </c>
      <c r="J34" s="113"/>
      <c r="K34" s="118">
        <f t="shared" ref="K34" si="9">+K23-K30</f>
        <v>29.637212196639695</v>
      </c>
      <c r="L34" s="119"/>
      <c r="M34" s="114">
        <f t="shared" ref="M34" si="10">+M23-M30</f>
        <v>2.8651789800964735</v>
      </c>
      <c r="N34" s="113"/>
      <c r="O34" s="118">
        <f t="shared" ref="O34" si="11">+O23-O30</f>
        <v>-0.22731952865805738</v>
      </c>
      <c r="P34" s="119"/>
      <c r="Q34" s="114">
        <f t="shared" ref="Q34" si="12">+Q23-Q30</f>
        <v>17.039190300218955</v>
      </c>
      <c r="R34" s="113"/>
      <c r="S34" s="118">
        <f t="shared" ref="S34" si="13">+S23-S30</f>
        <v>10.854900964956812</v>
      </c>
      <c r="T34" s="119"/>
      <c r="U34" s="114">
        <f t="shared" ref="U34" si="14">+U23-U30</f>
        <v>12.535665081983119</v>
      </c>
      <c r="V34" s="113"/>
      <c r="W34" s="118">
        <f t="shared" ref="W34" si="15">+W23-W30</f>
        <v>28.696313218843557</v>
      </c>
      <c r="X34" s="119"/>
      <c r="Y34" s="114">
        <f t="shared" ref="Y34" si="16">+Y23-Y30</f>
        <v>17.951054416514353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80.161054172767194</v>
      </c>
      <c r="F35" s="72">
        <f t="shared" si="17"/>
        <v>53.20618767293729</v>
      </c>
      <c r="G35" s="73">
        <f t="shared" si="17"/>
        <v>108.984375</v>
      </c>
      <c r="H35" s="74">
        <f t="shared" si="17"/>
        <v>91.027618047878718</v>
      </c>
      <c r="I35" s="71">
        <f t="shared" si="17"/>
        <v>164.05782652043868</v>
      </c>
      <c r="J35" s="72">
        <f t="shared" si="17"/>
        <v>688.73181142355634</v>
      </c>
      <c r="K35" s="73">
        <f t="shared" si="17"/>
        <v>587.192118226601</v>
      </c>
      <c r="L35" s="74">
        <f t="shared" si="17"/>
        <v>2040.4709061946271</v>
      </c>
      <c r="M35" s="71">
        <f t="shared" si="17"/>
        <v>133.99476367645033</v>
      </c>
      <c r="N35" s="72">
        <f t="shared" si="17"/>
        <v>120.09254789275188</v>
      </c>
      <c r="O35" s="73">
        <f t="shared" si="17"/>
        <v>110.44846208030054</v>
      </c>
      <c r="P35" s="74">
        <f t="shared" si="17"/>
        <v>110.56506509187028</v>
      </c>
      <c r="Q35" s="71">
        <f t="shared" si="17"/>
        <v>142.61860174781523</v>
      </c>
      <c r="R35" s="72">
        <f t="shared" si="17"/>
        <v>146.44992034374695</v>
      </c>
      <c r="S35" s="73">
        <f t="shared" si="17"/>
        <v>128.96951712975454</v>
      </c>
      <c r="T35" s="74">
        <f t="shared" si="17"/>
        <v>115.1355488684955</v>
      </c>
      <c r="U35" s="71">
        <f t="shared" si="17"/>
        <v>82.916412446613791</v>
      </c>
      <c r="V35" s="72">
        <f t="shared" si="17"/>
        <v>117.83059447495354</v>
      </c>
      <c r="W35" s="73">
        <f t="shared" si="17"/>
        <v>108.60973888496824</v>
      </c>
      <c r="X35" s="74">
        <f t="shared" si="17"/>
        <v>109.90685445712525</v>
      </c>
      <c r="Y35" s="71">
        <f t="shared" si="17"/>
        <v>129.10649161196207</v>
      </c>
      <c r="Z35" s="72">
        <f t="shared" si="17"/>
        <v>159.36157809419214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105.21885521885521</v>
      </c>
      <c r="F36" s="76">
        <f t="shared" si="17"/>
        <v>138.05682880156647</v>
      </c>
      <c r="G36" s="77">
        <f t="shared" si="17"/>
        <v>99.127399650959859</v>
      </c>
      <c r="H36" s="78">
        <f t="shared" si="17"/>
        <v>79.416471225732167</v>
      </c>
      <c r="I36" s="75">
        <f t="shared" si="17"/>
        <v>153.70643102601866</v>
      </c>
      <c r="J36" s="76">
        <f t="shared" si="17"/>
        <v>704.94725013034986</v>
      </c>
      <c r="K36" s="77">
        <f t="shared" si="17"/>
        <v>719.14893617021278</v>
      </c>
      <c r="L36" s="78">
        <f t="shared" si="17"/>
        <v>2686.8065135461852</v>
      </c>
      <c r="M36" s="75">
        <f t="shared" si="17"/>
        <v>140.79482439926062</v>
      </c>
      <c r="N36" s="76">
        <f t="shared" si="17"/>
        <v>126.14381366815874</v>
      </c>
      <c r="O36" s="77">
        <f t="shared" si="17"/>
        <v>106.24282763369291</v>
      </c>
      <c r="P36" s="78">
        <f t="shared" si="17"/>
        <v>106.66877903815943</v>
      </c>
      <c r="Q36" s="75">
        <f t="shared" si="17"/>
        <v>141.91848906560637</v>
      </c>
      <c r="R36" s="76">
        <f t="shared" si="17"/>
        <v>139.40936156193732</v>
      </c>
      <c r="S36" s="77">
        <f t="shared" si="17"/>
        <v>123.35209637540112</v>
      </c>
      <c r="T36" s="78">
        <f t="shared" si="17"/>
        <v>115.52925912025447</v>
      </c>
      <c r="U36" s="75">
        <f t="shared" si="17"/>
        <v>86.04723430702299</v>
      </c>
      <c r="V36" s="76">
        <f t="shared" si="17"/>
        <v>75.144376617713903</v>
      </c>
      <c r="W36" s="77">
        <f t="shared" si="17"/>
        <v>110.4846549090404</v>
      </c>
      <c r="X36" s="78">
        <f t="shared" si="17"/>
        <v>112.84987738436077</v>
      </c>
      <c r="Y36" s="75">
        <f t="shared" si="17"/>
        <v>126.89058264347277</v>
      </c>
      <c r="Z36" s="76">
        <f t="shared" si="17"/>
        <v>154.45374759354991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102.54639620198533</v>
      </c>
      <c r="F37" s="80">
        <f t="shared" si="17"/>
        <v>100.04806792109035</v>
      </c>
      <c r="G37" s="81">
        <f t="shared" si="17"/>
        <v>70.779220779220779</v>
      </c>
      <c r="H37" s="82">
        <f t="shared" si="17"/>
        <v>78.808219605639962</v>
      </c>
      <c r="I37" s="79">
        <f t="shared" si="17"/>
        <v>106.99458483754513</v>
      </c>
      <c r="J37" s="80">
        <f t="shared" si="17"/>
        <v>88.954275251591085</v>
      </c>
      <c r="K37" s="81">
        <f t="shared" si="17"/>
        <v>359.32203389830511</v>
      </c>
      <c r="L37" s="82">
        <f t="shared" si="17"/>
        <v>1623.502202258697</v>
      </c>
      <c r="M37" s="79">
        <f t="shared" si="17"/>
        <v>127.7243275083448</v>
      </c>
      <c r="N37" s="80">
        <f t="shared" si="17"/>
        <v>126.88802525761697</v>
      </c>
      <c r="O37" s="81">
        <f t="shared" si="17"/>
        <v>110.81216997736986</v>
      </c>
      <c r="P37" s="82">
        <f t="shared" si="17"/>
        <v>101.68461077052898</v>
      </c>
      <c r="Q37" s="79">
        <f t="shared" si="17"/>
        <v>92.045052292839898</v>
      </c>
      <c r="R37" s="80">
        <f t="shared" si="17"/>
        <v>83.934885007556829</v>
      </c>
      <c r="S37" s="81">
        <f t="shared" si="17"/>
        <v>121.25102751790817</v>
      </c>
      <c r="T37" s="82">
        <f t="shared" si="17"/>
        <v>113.26747909348089</v>
      </c>
      <c r="U37" s="79">
        <f t="shared" si="17"/>
        <v>64.043961533658049</v>
      </c>
      <c r="V37" s="80">
        <f t="shared" si="17"/>
        <v>101.36397821794421</v>
      </c>
      <c r="W37" s="81">
        <f t="shared" si="17"/>
        <v>70.596195774753781</v>
      </c>
      <c r="X37" s="82">
        <f t="shared" si="17"/>
        <v>117.72415453323852</v>
      </c>
      <c r="Y37" s="79">
        <f t="shared" si="17"/>
        <v>99.582893425924539</v>
      </c>
      <c r="Z37" s="80">
        <f t="shared" si="17"/>
        <v>106.85357009736094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+'(令和3年7月) '!E20</f>
        <v>1048</v>
      </c>
      <c r="F39" s="14">
        <f>+'(令和3年7月) '!F20</f>
        <v>62965</v>
      </c>
      <c r="G39" s="13">
        <f>+'(令和3年7月) '!G20</f>
        <v>558</v>
      </c>
      <c r="H39" s="14">
        <f>+'(令和3年7月) '!H20</f>
        <v>195977</v>
      </c>
      <c r="I39" s="13">
        <f>+'(令和3年7月) '!I20</f>
        <v>2372</v>
      </c>
      <c r="J39" s="14">
        <f>+'(令和3年7月) '!J20</f>
        <v>1092548</v>
      </c>
      <c r="K39" s="13">
        <f>+'(令和3年7月) '!K20</f>
        <v>1056</v>
      </c>
      <c r="L39" s="14">
        <f>+'(令和3年7月) '!L20</f>
        <v>1832925</v>
      </c>
      <c r="M39" s="13">
        <f>+'(令和3年7月) '!M20</f>
        <v>9846</v>
      </c>
      <c r="N39" s="14">
        <f>+'(令和3年7月) '!N20</f>
        <v>1633317</v>
      </c>
      <c r="O39" s="13">
        <f>+'(令和3年7月) '!O20</f>
        <v>4714</v>
      </c>
      <c r="P39" s="14">
        <f>+'(令和3年7月) '!P20</f>
        <v>1634158</v>
      </c>
      <c r="Q39" s="13">
        <f>+'(令和3年7月) '!Q20</f>
        <v>28620</v>
      </c>
      <c r="R39" s="14">
        <f>+'(令和3年7月) '!R20</f>
        <v>5816454</v>
      </c>
      <c r="S39" s="25">
        <f>+'(令和3年7月) '!S20</f>
        <v>53258</v>
      </c>
      <c r="T39" s="26">
        <f>+'(令和3年7月) '!T20</f>
        <v>12563463</v>
      </c>
      <c r="U39" s="13">
        <f>+'(令和3年7月) '!U20</f>
        <v>2753</v>
      </c>
      <c r="V39" s="14">
        <f>+'(令和3年7月) '!V20</f>
        <v>819636</v>
      </c>
      <c r="W39" s="13">
        <f>+'(令和3年7月) '!W20</f>
        <v>7921</v>
      </c>
      <c r="X39" s="14">
        <f>+'(令和3年7月) '!X20</f>
        <v>1548189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+'(令和3年7月) '!E21</f>
        <v>921</v>
      </c>
      <c r="F40" s="21">
        <f>+'(令和3年7月) '!F21</f>
        <v>81822</v>
      </c>
      <c r="G40" s="27">
        <f>+'(令和3年7月) '!G21</f>
        <v>544</v>
      </c>
      <c r="H40" s="21">
        <f>+'(令和3年7月) '!H21</f>
        <v>182796</v>
      </c>
      <c r="I40" s="27">
        <f>+'(令和3年7月) '!I21</f>
        <v>2205</v>
      </c>
      <c r="J40" s="21">
        <f>+'(令和3年7月) '!J21</f>
        <v>1044821</v>
      </c>
      <c r="K40" s="27">
        <f>+'(令和3年7月) '!K21</f>
        <v>776</v>
      </c>
      <c r="L40" s="21">
        <f>+'(令和3年7月) '!L21</f>
        <v>1353865</v>
      </c>
      <c r="M40" s="27">
        <f>+'(令和3年7月) '!M21</f>
        <v>7886</v>
      </c>
      <c r="N40" s="21">
        <f>+'(令和3年7月) '!N21</f>
        <v>1542502</v>
      </c>
      <c r="O40" s="27">
        <f>+'(令和3年7月) '!O21</f>
        <v>4634</v>
      </c>
      <c r="P40" s="21">
        <f>+'(令和3年7月) '!P21</f>
        <v>1655284</v>
      </c>
      <c r="Q40" s="27">
        <f>+'(令和3年7月) '!Q21</f>
        <v>29892</v>
      </c>
      <c r="R40" s="21">
        <f>+'(令和3年7月) '!R21</f>
        <v>5951544</v>
      </c>
      <c r="S40" s="25">
        <f>+'(令和3年7月) '!S21</f>
        <v>51862</v>
      </c>
      <c r="T40" s="26">
        <f>+'(令和3年7月) '!T21</f>
        <v>12257105</v>
      </c>
      <c r="U40" s="27">
        <f>+'(令和3年7月) '!U21</f>
        <v>3167</v>
      </c>
      <c r="V40" s="21">
        <f>+'(令和3年7月) '!V21</f>
        <v>643453</v>
      </c>
      <c r="W40" s="27">
        <f>+'(令和3年7月) '!W21</f>
        <v>8210</v>
      </c>
      <c r="X40" s="21">
        <f>+'(令和3年7月) '!X21</f>
        <v>1574898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+'(令和3年7月) '!E22</f>
        <v>2531</v>
      </c>
      <c r="F41" s="21">
        <f>+'(令和3年7月) '!F22</f>
        <v>396137</v>
      </c>
      <c r="G41" s="27">
        <f>+'(令和3年7月) '!G22</f>
        <v>882</v>
      </c>
      <c r="H41" s="21">
        <f>+'(令和3年7月) '!H22</f>
        <v>395612</v>
      </c>
      <c r="I41" s="27">
        <f>+'(令和3年7月) '!I22</f>
        <v>2211</v>
      </c>
      <c r="J41" s="21">
        <f>+'(令和3年7月) '!J22</f>
        <v>2231123</v>
      </c>
      <c r="K41" s="27">
        <f>+'(令和3年7月) '!K22</f>
        <v>1518</v>
      </c>
      <c r="L41" s="21">
        <f>+'(令和3年7月) '!L22</f>
        <v>2399462</v>
      </c>
      <c r="M41" s="27">
        <f>+'(令和3年7月) '!M22</f>
        <v>17408.099999999999</v>
      </c>
      <c r="N41" s="21">
        <f>+'(令和3年7月) '!N22</f>
        <v>3233984</v>
      </c>
      <c r="O41" s="27">
        <f>+'(令和3年7月) '!O22</f>
        <v>4334</v>
      </c>
      <c r="P41" s="21">
        <f>+'(令和3年7月) '!P22</f>
        <v>1168382</v>
      </c>
      <c r="Q41" s="27">
        <f>+'(令和3年7月) '!Q22</f>
        <v>58343</v>
      </c>
      <c r="R41" s="21">
        <f>+'(令和3年7月) '!R22</f>
        <v>9811583</v>
      </c>
      <c r="S41" s="25">
        <f>+'(令和3年7月) '!S22</f>
        <v>30063</v>
      </c>
      <c r="T41" s="26">
        <f>+'(令和3年7月) '!T22</f>
        <v>2779700</v>
      </c>
      <c r="U41" s="27">
        <f>+'(令和3年7月) '!U22</f>
        <v>5179</v>
      </c>
      <c r="V41" s="21">
        <f>+'(令和3年7月) '!V22</f>
        <v>2446705</v>
      </c>
      <c r="W41" s="27">
        <f>+'(令和3年7月) '!W22</f>
        <v>9651</v>
      </c>
      <c r="X41" s="21">
        <f>+'(令和3年7月) '!X22</f>
        <v>2175988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+'(令和3年7月) '!E23</f>
        <v>39.89868287740628</v>
      </c>
      <c r="F42" s="113">
        <f>+'(令和3年7月) '!F23</f>
        <v>0</v>
      </c>
      <c r="G42" s="112">
        <f>+'(令和3年7月) '!G23</f>
        <v>62.971428571428568</v>
      </c>
      <c r="H42" s="113">
        <f>+'(令和3年7月) '!H23</f>
        <v>0</v>
      </c>
      <c r="I42" s="112">
        <f>+'(令和3年7月) '!I23</f>
        <v>107.56756756756755</v>
      </c>
      <c r="J42" s="113">
        <f>+'(令和3年7月) '!J23</f>
        <v>0</v>
      </c>
      <c r="K42" s="112">
        <f>+'(令和3年7月) '!K23</f>
        <v>66.473149492017413</v>
      </c>
      <c r="L42" s="113">
        <f>+'(令和3年7月) '!L23</f>
        <v>0</v>
      </c>
      <c r="M42" s="112">
        <f>+'(令和3年7月) '!M23</f>
        <v>53.968669440377894</v>
      </c>
      <c r="N42" s="113">
        <f>+'(令和3年7月) '!N23</f>
        <v>0</v>
      </c>
      <c r="O42" s="112">
        <f>+'(令和3年7月) '!O23</f>
        <v>108.84955752212389</v>
      </c>
      <c r="P42" s="113">
        <f>+'(令和3年7月) '!P23</f>
        <v>0</v>
      </c>
      <c r="Q42" s="112">
        <f>+'(令和3年7月) '!Q23</f>
        <v>49.604096373285408</v>
      </c>
      <c r="R42" s="113">
        <f>+'(令和3年7月) '!R23</f>
        <v>0</v>
      </c>
      <c r="S42" s="112">
        <f>+'(令和3年7月) '!S23</f>
        <v>178.98859186105909</v>
      </c>
      <c r="T42" s="113">
        <f>+'(令和3年7月) '!T23</f>
        <v>0</v>
      </c>
      <c r="U42" s="112">
        <f>+'(令和3年7月) '!U23</f>
        <v>54.95729669513554</v>
      </c>
      <c r="V42" s="113">
        <f>+'(令和3年7月) '!V23</f>
        <v>0</v>
      </c>
      <c r="W42" s="112">
        <f>+'(令和3年7月) '!W23</f>
        <v>82.338829054157529</v>
      </c>
      <c r="X42" s="113">
        <f>+'(令和3年7月) '!X23</f>
        <v>0</v>
      </c>
      <c r="Y42" s="112">
        <f>+'(令和3年7月) '!Y23</f>
        <v>86.771235317727431</v>
      </c>
      <c r="Z42" s="113">
        <f>+'(令和3年7月)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47</v>
      </c>
      <c r="F43" s="105">
        <f t="shared" si="18"/>
        <v>22988</v>
      </c>
      <c r="G43" s="102">
        <f t="shared" si="18"/>
        <v>0</v>
      </c>
      <c r="H43" s="103">
        <f t="shared" si="18"/>
        <v>0</v>
      </c>
      <c r="I43" s="104">
        <f t="shared" si="18"/>
        <v>919</v>
      </c>
      <c r="J43" s="105">
        <f t="shared" si="18"/>
        <v>5397241</v>
      </c>
      <c r="K43" s="102">
        <f t="shared" si="18"/>
        <v>136</v>
      </c>
      <c r="L43" s="103">
        <f t="shared" si="18"/>
        <v>447138</v>
      </c>
      <c r="M43" s="104">
        <f t="shared" si="18"/>
        <v>-122</v>
      </c>
      <c r="N43" s="105">
        <f t="shared" si="18"/>
        <v>-175564</v>
      </c>
      <c r="O43" s="102">
        <f t="shared" si="18"/>
        <v>-10</v>
      </c>
      <c r="P43" s="103">
        <f t="shared" si="18"/>
        <v>-3247</v>
      </c>
      <c r="Q43" s="104">
        <f t="shared" si="18"/>
        <v>-1203</v>
      </c>
      <c r="R43" s="105">
        <f t="shared" si="18"/>
        <v>-341330</v>
      </c>
      <c r="S43" s="102">
        <f t="shared" si="18"/>
        <v>-5449</v>
      </c>
      <c r="T43" s="103">
        <f t="shared" si="18"/>
        <v>-1719396</v>
      </c>
      <c r="U43" s="104">
        <f t="shared" si="18"/>
        <v>-35</v>
      </c>
      <c r="V43" s="105">
        <f t="shared" si="18"/>
        <v>-142473</v>
      </c>
      <c r="W43" s="102">
        <f t="shared" si="18"/>
        <v>-226</v>
      </c>
      <c r="X43" s="103">
        <f t="shared" si="18"/>
        <v>-18623</v>
      </c>
      <c r="Y43" s="102">
        <f t="shared" si="18"/>
        <v>-5943</v>
      </c>
      <c r="Z43" s="103">
        <f t="shared" si="18"/>
        <v>3466734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329</v>
      </c>
      <c r="F44" s="109">
        <f t="shared" si="18"/>
        <v>42269</v>
      </c>
      <c r="G44" s="106">
        <f t="shared" si="18"/>
        <v>24</v>
      </c>
      <c r="H44" s="107">
        <f t="shared" si="18"/>
        <v>4800</v>
      </c>
      <c r="I44" s="108">
        <f t="shared" si="18"/>
        <v>926</v>
      </c>
      <c r="J44" s="109">
        <f t="shared" si="18"/>
        <v>5485479</v>
      </c>
      <c r="K44" s="106">
        <f t="shared" si="18"/>
        <v>238</v>
      </c>
      <c r="L44" s="107">
        <f t="shared" si="18"/>
        <v>535363</v>
      </c>
      <c r="M44" s="108">
        <f t="shared" si="18"/>
        <v>-269</v>
      </c>
      <c r="N44" s="109">
        <f t="shared" si="18"/>
        <v>-24973</v>
      </c>
      <c r="O44" s="106">
        <f t="shared" si="18"/>
        <v>-5</v>
      </c>
      <c r="P44" s="107">
        <f t="shared" si="18"/>
        <v>-56207</v>
      </c>
      <c r="Q44" s="108">
        <f t="shared" si="18"/>
        <v>-1338</v>
      </c>
      <c r="R44" s="109">
        <f t="shared" si="18"/>
        <v>-331961</v>
      </c>
      <c r="S44" s="106">
        <f t="shared" si="18"/>
        <v>-4966</v>
      </c>
      <c r="T44" s="107">
        <f t="shared" si="18"/>
        <v>-1110901</v>
      </c>
      <c r="U44" s="108">
        <f t="shared" si="18"/>
        <v>-398</v>
      </c>
      <c r="V44" s="109">
        <f t="shared" si="18"/>
        <v>4538</v>
      </c>
      <c r="W44" s="106">
        <f t="shared" si="18"/>
        <v>-254</v>
      </c>
      <c r="X44" s="107">
        <f t="shared" si="18"/>
        <v>13174</v>
      </c>
      <c r="Y44" s="106">
        <f t="shared" si="18"/>
        <v>-5713</v>
      </c>
      <c r="Z44" s="107">
        <f t="shared" si="18"/>
        <v>4561581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-155</v>
      </c>
      <c r="F45" s="109">
        <f t="shared" si="18"/>
        <v>-38138</v>
      </c>
      <c r="G45" s="106">
        <f t="shared" si="18"/>
        <v>-10</v>
      </c>
      <c r="H45" s="107">
        <f t="shared" si="18"/>
        <v>8381</v>
      </c>
      <c r="I45" s="108">
        <f t="shared" si="18"/>
        <v>160</v>
      </c>
      <c r="J45" s="109">
        <f t="shared" si="18"/>
        <v>-40511</v>
      </c>
      <c r="K45" s="106">
        <f t="shared" si="18"/>
        <v>178</v>
      </c>
      <c r="L45" s="107">
        <f t="shared" si="18"/>
        <v>390835</v>
      </c>
      <c r="M45" s="108">
        <f t="shared" si="18"/>
        <v>2106.9000000000015</v>
      </c>
      <c r="N45" s="109">
        <f t="shared" si="18"/>
        <v>-59776</v>
      </c>
      <c r="O45" s="106">
        <f t="shared" si="18"/>
        <v>73</v>
      </c>
      <c r="P45" s="107">
        <f t="shared" si="18"/>
        <v>31834</v>
      </c>
      <c r="Q45" s="108">
        <f t="shared" si="18"/>
        <v>-1137</v>
      </c>
      <c r="R45" s="109">
        <f t="shared" si="18"/>
        <v>-144459</v>
      </c>
      <c r="S45" s="106">
        <f t="shared" si="18"/>
        <v>913</v>
      </c>
      <c r="T45" s="107">
        <f t="shared" si="18"/>
        <v>-302137</v>
      </c>
      <c r="U45" s="108">
        <f t="shared" si="18"/>
        <v>-51</v>
      </c>
      <c r="V45" s="109">
        <f t="shared" si="18"/>
        <v>29172</v>
      </c>
      <c r="W45" s="106">
        <f t="shared" si="18"/>
        <v>-261</v>
      </c>
      <c r="X45" s="107">
        <f t="shared" si="18"/>
        <v>-58506</v>
      </c>
      <c r="Y45" s="106">
        <f t="shared" si="18"/>
        <v>1816.8999999999942</v>
      </c>
      <c r="Z45" s="107">
        <f t="shared" si="18"/>
        <v>-183305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7.8901901611101266</v>
      </c>
      <c r="F46" s="113"/>
      <c r="G46" s="112">
        <f>G23-G42</f>
        <v>1.224694575663797</v>
      </c>
      <c r="H46" s="113"/>
      <c r="I46" s="112">
        <f>I23-I42</f>
        <v>32.589569053995092</v>
      </c>
      <c r="J46" s="113"/>
      <c r="K46" s="112">
        <f>K23-K42</f>
        <v>2.1640627046222818</v>
      </c>
      <c r="L46" s="113"/>
      <c r="M46" s="112">
        <f>M23-M42</f>
        <v>-7.0034904602814194</v>
      </c>
      <c r="N46" s="113"/>
      <c r="O46" s="112">
        <f t="shared" si="18"/>
        <v>-2.0768770507819454</v>
      </c>
      <c r="P46" s="113"/>
      <c r="Q46" s="112">
        <f t="shared" si="18"/>
        <v>-1.1649060730664544</v>
      </c>
      <c r="R46" s="113"/>
      <c r="S46" s="112">
        <f t="shared" si="18"/>
        <v>-23.833690896102269</v>
      </c>
      <c r="T46" s="113"/>
      <c r="U46" s="112">
        <f t="shared" si="18"/>
        <v>-1.7216316131524181</v>
      </c>
      <c r="V46" s="113"/>
      <c r="W46" s="112">
        <f t="shared" si="18"/>
        <v>-0.14251583531397216</v>
      </c>
      <c r="X46" s="113"/>
      <c r="Y46" s="112">
        <f t="shared" si="18"/>
        <v>-7.6201809012130752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104.48473282442747</v>
      </c>
      <c r="F47" s="84">
        <f t="shared" si="19"/>
        <v>136.50917176209006</v>
      </c>
      <c r="G47" s="83">
        <f t="shared" si="19"/>
        <v>100</v>
      </c>
      <c r="H47" s="85">
        <f t="shared" si="19"/>
        <v>100</v>
      </c>
      <c r="I47" s="86">
        <f t="shared" si="19"/>
        <v>138.74367622259695</v>
      </c>
      <c r="J47" s="84">
        <f t="shared" si="19"/>
        <v>594.00493159110624</v>
      </c>
      <c r="K47" s="83">
        <f t="shared" si="19"/>
        <v>112.87878787878789</v>
      </c>
      <c r="L47" s="85">
        <f t="shared" si="19"/>
        <v>124.39477883710464</v>
      </c>
      <c r="M47" s="86">
        <f t="shared" si="19"/>
        <v>98.760918139345932</v>
      </c>
      <c r="N47" s="84">
        <f t="shared" si="19"/>
        <v>89.251076184231223</v>
      </c>
      <c r="O47" s="83">
        <f t="shared" si="19"/>
        <v>99.787865931268556</v>
      </c>
      <c r="P47" s="85">
        <f t="shared" si="19"/>
        <v>99.801304402634258</v>
      </c>
      <c r="Q47" s="86">
        <f t="shared" si="19"/>
        <v>95.79664570230608</v>
      </c>
      <c r="R47" s="84">
        <f t="shared" si="19"/>
        <v>94.131647907814624</v>
      </c>
      <c r="S47" s="83">
        <f t="shared" si="19"/>
        <v>89.768673250966984</v>
      </c>
      <c r="T47" s="85">
        <f t="shared" si="19"/>
        <v>86.314314771333343</v>
      </c>
      <c r="U47" s="86">
        <f t="shared" si="19"/>
        <v>98.728659644024702</v>
      </c>
      <c r="V47" s="84">
        <f t="shared" si="19"/>
        <v>82.61752778062457</v>
      </c>
      <c r="W47" s="83">
        <f t="shared" si="19"/>
        <v>97.146824895846478</v>
      </c>
      <c r="X47" s="85">
        <f t="shared" si="19"/>
        <v>98.797110688682068</v>
      </c>
      <c r="Y47" s="83">
        <f t="shared" si="19"/>
        <v>94.700658070729233</v>
      </c>
      <c r="Z47" s="85">
        <f t="shared" si="19"/>
        <v>112.74551802759684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135.72204125950054</v>
      </c>
      <c r="F48" s="78">
        <f t="shared" si="19"/>
        <v>151.65970032509594</v>
      </c>
      <c r="G48" s="75">
        <f t="shared" si="19"/>
        <v>104.41176470588236</v>
      </c>
      <c r="H48" s="76">
        <f t="shared" si="19"/>
        <v>102.62587802796561</v>
      </c>
      <c r="I48" s="77">
        <f t="shared" si="19"/>
        <v>141.99546485260771</v>
      </c>
      <c r="J48" s="78">
        <f t="shared" si="19"/>
        <v>625.01615109190948</v>
      </c>
      <c r="K48" s="75">
        <f t="shared" si="19"/>
        <v>130.67010309278351</v>
      </c>
      <c r="L48" s="76">
        <f t="shared" si="19"/>
        <v>139.54330749373091</v>
      </c>
      <c r="M48" s="77">
        <f t="shared" si="19"/>
        <v>96.588891706822224</v>
      </c>
      <c r="N48" s="78">
        <f t="shared" si="19"/>
        <v>98.381006961417228</v>
      </c>
      <c r="O48" s="75">
        <f t="shared" si="19"/>
        <v>99.892101855848082</v>
      </c>
      <c r="P48" s="76">
        <f t="shared" si="19"/>
        <v>96.604389337418837</v>
      </c>
      <c r="Q48" s="77">
        <f t="shared" si="19"/>
        <v>95.52388598956243</v>
      </c>
      <c r="R48" s="78">
        <f t="shared" si="19"/>
        <v>94.422270926670464</v>
      </c>
      <c r="S48" s="75">
        <f t="shared" si="19"/>
        <v>90.424588330569591</v>
      </c>
      <c r="T48" s="76">
        <f t="shared" si="19"/>
        <v>90.936677135424716</v>
      </c>
      <c r="U48" s="77">
        <f t="shared" si="19"/>
        <v>87.432901799810551</v>
      </c>
      <c r="V48" s="78">
        <f t="shared" si="19"/>
        <v>100.70525741584855</v>
      </c>
      <c r="W48" s="75">
        <f t="shared" si="19"/>
        <v>96.906211936662615</v>
      </c>
      <c r="X48" s="76">
        <f t="shared" si="19"/>
        <v>100.83649861768826</v>
      </c>
      <c r="Y48" s="75">
        <f t="shared" si="19"/>
        <v>94.81093944430819</v>
      </c>
      <c r="Z48" s="76">
        <f t="shared" si="19"/>
        <v>117.35227245494062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93.875938364282902</v>
      </c>
      <c r="F49" s="82">
        <f t="shared" si="19"/>
        <v>90.372522637370395</v>
      </c>
      <c r="G49" s="79">
        <f t="shared" si="19"/>
        <v>98.86621315192744</v>
      </c>
      <c r="H49" s="80">
        <f t="shared" si="19"/>
        <v>102.11848983347321</v>
      </c>
      <c r="I49" s="81">
        <f t="shared" si="19"/>
        <v>107.23654454997738</v>
      </c>
      <c r="J49" s="82">
        <f t="shared" si="19"/>
        <v>98.184277603700025</v>
      </c>
      <c r="K49" s="79">
        <f t="shared" si="19"/>
        <v>111.72595520421606</v>
      </c>
      <c r="L49" s="80">
        <f t="shared" si="19"/>
        <v>116.28844299263751</v>
      </c>
      <c r="M49" s="81">
        <f t="shared" si="19"/>
        <v>112.10298654074829</v>
      </c>
      <c r="N49" s="82">
        <f t="shared" si="19"/>
        <v>98.151629692663917</v>
      </c>
      <c r="O49" s="79">
        <f t="shared" si="19"/>
        <v>101.68435625288417</v>
      </c>
      <c r="P49" s="80">
        <f t="shared" si="19"/>
        <v>102.72462259774629</v>
      </c>
      <c r="Q49" s="81">
        <f t="shared" si="19"/>
        <v>98.051180090156492</v>
      </c>
      <c r="R49" s="82">
        <f t="shared" si="19"/>
        <v>98.527668776791671</v>
      </c>
      <c r="S49" s="79">
        <f t="shared" si="19"/>
        <v>103.03695572630809</v>
      </c>
      <c r="T49" s="80">
        <f t="shared" si="19"/>
        <v>89.130589631974672</v>
      </c>
      <c r="U49" s="81">
        <f t="shared" si="19"/>
        <v>99.015253910021244</v>
      </c>
      <c r="V49" s="82">
        <f t="shared" si="19"/>
        <v>101.19229739588549</v>
      </c>
      <c r="W49" s="79">
        <f t="shared" si="19"/>
        <v>97.295617034504204</v>
      </c>
      <c r="X49" s="80">
        <f t="shared" si="19"/>
        <v>97.311290319615722</v>
      </c>
      <c r="Y49" s="79">
        <f t="shared" si="19"/>
        <v>101.37518818105646</v>
      </c>
      <c r="Z49" s="80">
        <f t="shared" si="19"/>
        <v>99.322063698681106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sqref="A1:D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68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25">
        <f>H22/G22*1000</f>
        <v>448539.68253968254</v>
      </c>
      <c r="H24" s="126"/>
      <c r="I24" s="127">
        <f>J22/I22*1000</f>
        <v>1009101.3116236996</v>
      </c>
      <c r="J24" s="128"/>
      <c r="K24" s="125">
        <f>L22/K22*1000</f>
        <v>1580673.25428195</v>
      </c>
      <c r="L24" s="126"/>
      <c r="M24" s="127">
        <f>N22/M22*1000</f>
        <v>185774.66811426866</v>
      </c>
      <c r="N24" s="128"/>
      <c r="O24" s="125">
        <f>P22/O22*1000</f>
        <v>269585.14074757724</v>
      </c>
      <c r="P24" s="126"/>
      <c r="Q24" s="127">
        <f>R22/Q22*1000</f>
        <v>168170.69742728348</v>
      </c>
      <c r="R24" s="128"/>
      <c r="S24" s="125">
        <f>T22/S22*1000</f>
        <v>92462.495426271504</v>
      </c>
      <c r="T24" s="126"/>
      <c r="U24" s="127">
        <f>V22/U22*1000</f>
        <v>472428.0749179378</v>
      </c>
      <c r="V24" s="128"/>
      <c r="W24" s="125">
        <f>X22/W22*1000</f>
        <v>225467.61993575798</v>
      </c>
      <c r="X24" s="126"/>
      <c r="Y24" s="127">
        <f>Z22/Y22*1000</f>
        <v>204652.25200404783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72</v>
      </c>
      <c r="F30" s="121"/>
      <c r="G30" s="120">
        <v>64.5</v>
      </c>
      <c r="H30" s="121"/>
      <c r="I30" s="120">
        <v>110.1</v>
      </c>
      <c r="J30" s="121"/>
      <c r="K30" s="120">
        <v>28.5</v>
      </c>
      <c r="L30" s="121"/>
      <c r="M30" s="120">
        <v>56.3</v>
      </c>
      <c r="N30" s="121"/>
      <c r="O30" s="120">
        <v>112.5</v>
      </c>
      <c r="P30" s="121"/>
      <c r="Q30" s="120">
        <v>33.299999999999997</v>
      </c>
      <c r="R30" s="121"/>
      <c r="S30" s="120">
        <v>143.9</v>
      </c>
      <c r="T30" s="121"/>
      <c r="U30" s="120">
        <v>52.7</v>
      </c>
      <c r="V30" s="121"/>
      <c r="W30" s="120">
        <v>57.5</v>
      </c>
      <c r="X30" s="121"/>
      <c r="Y30" s="120">
        <v>65.400000000000006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-32.10131712259372</v>
      </c>
      <c r="F34" s="113"/>
      <c r="G34" s="118">
        <f t="shared" ref="G34" si="11">+G23-G30</f>
        <v>-1.528571428571432</v>
      </c>
      <c r="H34" s="119"/>
      <c r="I34" s="114">
        <f t="shared" ref="I34" si="12">+I23-I30</f>
        <v>-2.5324324324324436</v>
      </c>
      <c r="J34" s="113"/>
      <c r="K34" s="118">
        <f t="shared" ref="K34" si="13">+K23-K30</f>
        <v>37.973149492017413</v>
      </c>
      <c r="L34" s="119"/>
      <c r="M34" s="114">
        <f t="shared" ref="M34" si="14">+M23-M30</f>
        <v>-2.3313305596221028</v>
      </c>
      <c r="N34" s="113"/>
      <c r="O34" s="118">
        <f t="shared" ref="O34" si="15">+O23-O30</f>
        <v>-3.650442477876112</v>
      </c>
      <c r="P34" s="119"/>
      <c r="Q34" s="114">
        <f t="shared" ref="Q34" si="16">+Q23-Q30</f>
        <v>16.304096373285411</v>
      </c>
      <c r="R34" s="113"/>
      <c r="S34" s="118">
        <f t="shared" ref="S34" si="17">+S23-S30</f>
        <v>35.088591861059086</v>
      </c>
      <c r="T34" s="119"/>
      <c r="U34" s="114">
        <f t="shared" ref="U34" si="18">+U23-U30</f>
        <v>2.2572966951355369</v>
      </c>
      <c r="V34" s="113"/>
      <c r="W34" s="118">
        <f t="shared" ref="W34" si="19">+W23-W30</f>
        <v>24.838829054157529</v>
      </c>
      <c r="X34" s="119"/>
      <c r="Y34" s="114">
        <f t="shared" ref="Y34" si="20">+Y23-Y30</f>
        <v>21.371235317727425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+'(令和3年6月) '!E23:F23</f>
        <v>53.934899052327978</v>
      </c>
      <c r="F42" s="113">
        <f>+'(令和3年2月) '!F23</f>
        <v>0</v>
      </c>
      <c r="G42" s="112">
        <f>+'(令和3年6月) '!G23:H23</f>
        <v>75.59836544074723</v>
      </c>
      <c r="H42" s="113">
        <f>+'(令和3年2月) '!H23</f>
        <v>0</v>
      </c>
      <c r="I42" s="112">
        <f>+'(令和3年6月) '!I23:J23</f>
        <v>124.19473813621835</v>
      </c>
      <c r="J42" s="113">
        <f>+'(令和3年2月) '!J23</f>
        <v>0</v>
      </c>
      <c r="K42" s="112">
        <f>+'(令和3年6月) '!K23:L23</f>
        <v>84.333759046402719</v>
      </c>
      <c r="L42" s="113">
        <f>+'(令和3年2月) '!L23</f>
        <v>0</v>
      </c>
      <c r="M42" s="112">
        <f>+'(令和3年6月) '!M23:N23</f>
        <v>49.323318008159035</v>
      </c>
      <c r="N42" s="113">
        <f>+'(令和3年2月) '!N23</f>
        <v>0</v>
      </c>
      <c r="O42" s="112">
        <f>+'(令和3年6月) '!O23:P23</f>
        <v>109.03210349784381</v>
      </c>
      <c r="P42" s="113">
        <f>+'(令和3年2月) '!P23</f>
        <v>0</v>
      </c>
      <c r="Q42" s="112">
        <f>+'(令和3年6月) '!Q23:R23</f>
        <v>49.502935486302455</v>
      </c>
      <c r="R42" s="113">
        <f>+'(令和3年2月) '!R23</f>
        <v>0</v>
      </c>
      <c r="S42" s="112">
        <f>+'(令和3年6月) '!S23:T23</f>
        <v>154.75210525409426</v>
      </c>
      <c r="T42" s="113">
        <f>+'(令和3年2月) '!T23</f>
        <v>0</v>
      </c>
      <c r="U42" s="112">
        <f>+'(令和3年6月) '!U23:V23</f>
        <v>67.98148326743177</v>
      </c>
      <c r="V42" s="113">
        <f>+'(令和3年2月) '!V23</f>
        <v>0</v>
      </c>
      <c r="W42" s="112">
        <f>+'(令和3年6月) '!W23:X23</f>
        <v>89.022435897435898</v>
      </c>
      <c r="X42" s="113">
        <f>+'(令和3年2月) '!X23</f>
        <v>0</v>
      </c>
      <c r="Y42" s="112">
        <f>+'(令和3年6月) '!Y23:Z23</f>
        <v>82.288731604428762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-14.036216174921698</v>
      </c>
      <c r="F46" s="113"/>
      <c r="G46" s="112">
        <f>G23-G42</f>
        <v>-12.626936869318662</v>
      </c>
      <c r="H46" s="113"/>
      <c r="I46" s="112">
        <f>I23-I42</f>
        <v>-16.627170568650797</v>
      </c>
      <c r="J46" s="113"/>
      <c r="K46" s="112">
        <f>K23-K42</f>
        <v>-17.860609554385306</v>
      </c>
      <c r="L46" s="113"/>
      <c r="M46" s="112">
        <f>M23-M42</f>
        <v>4.6453514322188596</v>
      </c>
      <c r="N46" s="113"/>
      <c r="O46" s="112">
        <f t="shared" si="22"/>
        <v>-0.18254597571991837</v>
      </c>
      <c r="P46" s="113"/>
      <c r="Q46" s="112">
        <f t="shared" si="22"/>
        <v>0.101160886982953</v>
      </c>
      <c r="R46" s="113"/>
      <c r="S46" s="112">
        <f t="shared" si="22"/>
        <v>24.236486606964831</v>
      </c>
      <c r="T46" s="113"/>
      <c r="U46" s="112">
        <f t="shared" si="22"/>
        <v>-13.02418657229623</v>
      </c>
      <c r="V46" s="113"/>
      <c r="W46" s="112">
        <f t="shared" si="22"/>
        <v>-6.6836068432783691</v>
      </c>
      <c r="X46" s="113"/>
      <c r="Y46" s="112">
        <f t="shared" si="22"/>
        <v>4.4825037132986694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67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25">
        <v>440589</v>
      </c>
      <c r="H24" s="126"/>
      <c r="I24" s="127">
        <v>1068198</v>
      </c>
      <c r="J24" s="128"/>
      <c r="K24" s="125">
        <v>1551213</v>
      </c>
      <c r="L24" s="126"/>
      <c r="M24" s="127">
        <v>203466</v>
      </c>
      <c r="N24" s="128"/>
      <c r="O24" s="125">
        <v>279621</v>
      </c>
      <c r="P24" s="126"/>
      <c r="Q24" s="127">
        <v>166848</v>
      </c>
      <c r="R24" s="128"/>
      <c r="S24" s="125">
        <v>86278</v>
      </c>
      <c r="T24" s="126"/>
      <c r="U24" s="127">
        <v>405958</v>
      </c>
      <c r="V24" s="128"/>
      <c r="W24" s="125">
        <v>221599</v>
      </c>
      <c r="X24" s="126"/>
      <c r="Y24" s="127">
        <v>200868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64.400000000000006</v>
      </c>
      <c r="F30" s="121"/>
      <c r="G30" s="120">
        <v>42.4</v>
      </c>
      <c r="H30" s="121"/>
      <c r="I30" s="120">
        <v>89.5</v>
      </c>
      <c r="J30" s="121"/>
      <c r="K30" s="120">
        <v>17.600000000000001</v>
      </c>
      <c r="L30" s="121"/>
      <c r="M30" s="120">
        <v>39.700000000000003</v>
      </c>
      <c r="N30" s="121"/>
      <c r="O30" s="120">
        <v>96.5</v>
      </c>
      <c r="P30" s="121"/>
      <c r="Q30" s="120">
        <v>34.5</v>
      </c>
      <c r="R30" s="121"/>
      <c r="S30" s="120">
        <v>156.6</v>
      </c>
      <c r="T30" s="121"/>
      <c r="U30" s="120">
        <v>47.2</v>
      </c>
      <c r="V30" s="121"/>
      <c r="W30" s="120">
        <v>75.2</v>
      </c>
      <c r="X30" s="121"/>
      <c r="Y30" s="120">
        <v>67.099999999999994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-10.465100947672028</v>
      </c>
      <c r="F34" s="113"/>
      <c r="G34" s="118">
        <f t="shared" ref="G34" si="7">+G23-G30</f>
        <v>33.198365440747232</v>
      </c>
      <c r="H34" s="119"/>
      <c r="I34" s="114">
        <f t="shared" ref="I34" si="8">+I23-I30</f>
        <v>34.694738136218348</v>
      </c>
      <c r="J34" s="113"/>
      <c r="K34" s="118">
        <f t="shared" ref="K34" si="9">+K23-K30</f>
        <v>66.733759046402724</v>
      </c>
      <c r="L34" s="119"/>
      <c r="M34" s="114">
        <f t="shared" ref="M34" si="10">+M23-M30</f>
        <v>9.6233180081590319</v>
      </c>
      <c r="N34" s="113"/>
      <c r="O34" s="118">
        <f t="shared" ref="O34" si="11">+O23-O30</f>
        <v>12.532103497843806</v>
      </c>
      <c r="P34" s="119"/>
      <c r="Q34" s="114">
        <f t="shared" ref="Q34" si="12">+Q23-Q30</f>
        <v>15.002935486302455</v>
      </c>
      <c r="R34" s="113"/>
      <c r="S34" s="118">
        <f t="shared" ref="S34" si="13">+S23-S30</f>
        <v>-1.8478947459057338</v>
      </c>
      <c r="T34" s="119"/>
      <c r="U34" s="114">
        <f t="shared" ref="U34" si="14">+U23-U30</f>
        <v>20.781483267431767</v>
      </c>
      <c r="V34" s="113"/>
      <c r="W34" s="118">
        <f t="shared" ref="W34" si="15">+W23-W30</f>
        <v>13.822435897435895</v>
      </c>
      <c r="X34" s="119"/>
      <c r="Y34" s="114">
        <f t="shared" ref="Y34" si="16">+Y23-Y30</f>
        <v>15.188731604428767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+'(令和3年5月) '!E23:F23</f>
        <v>45.528605813738196</v>
      </c>
      <c r="F42" s="113">
        <f>+'(令和3年2月) '!F23</f>
        <v>0</v>
      </c>
      <c r="G42" s="112">
        <f>+'(令和3年5月) '!G23:H23</f>
        <v>71.477860839562965</v>
      </c>
      <c r="H42" s="113">
        <f>+'(令和3年2月) '!H23</f>
        <v>0</v>
      </c>
      <c r="I42" s="112">
        <f>+'(令和3年5月) '!I23:J23</f>
        <v>109.53504838329007</v>
      </c>
      <c r="J42" s="113">
        <f>+'(令和3年2月) '!J23</f>
        <v>0</v>
      </c>
      <c r="K42" s="112">
        <f>+'(令和3年5月) '!K23:L23</f>
        <v>66.484018264840188</v>
      </c>
      <c r="L42" s="113">
        <f>+'(令和3年2月) '!L23</f>
        <v>0</v>
      </c>
      <c r="M42" s="112">
        <f>+'(令和3年5月) '!M23:N23</f>
        <v>59.967513777311709</v>
      </c>
      <c r="N42" s="113">
        <f>+'(令和3年2月) '!N23</f>
        <v>0</v>
      </c>
      <c r="O42" s="112">
        <f>+'(令和3年5月) '!O23:P23</f>
        <v>107.51658069270449</v>
      </c>
      <c r="P42" s="113">
        <f>+'(令和3年2月) '!P23</f>
        <v>0</v>
      </c>
      <c r="Q42" s="112">
        <f>+'(令和3年5月) '!Q23:R23</f>
        <v>44.41035082336095</v>
      </c>
      <c r="R42" s="113">
        <f>+'(令和3年2月) '!R23</f>
        <v>0</v>
      </c>
      <c r="S42" s="112">
        <f>+'(令和3年5月) '!S23:T23</f>
        <v>122.87118842174019</v>
      </c>
      <c r="T42" s="113">
        <f>+'(令和3年2月) '!T23</f>
        <v>0</v>
      </c>
      <c r="U42" s="112">
        <f>+'(令和3年5月) '!U23:V23</f>
        <v>53.061852497692072</v>
      </c>
      <c r="V42" s="113">
        <f>+'(令和3年2月) '!V23</f>
        <v>0</v>
      </c>
      <c r="W42" s="112">
        <f>+'(令和3年5月) '!W23:X23</f>
        <v>71.619771863117876</v>
      </c>
      <c r="X42" s="113">
        <f>+'(令和3年2月) '!X23</f>
        <v>0</v>
      </c>
      <c r="Y42" s="112">
        <f>+'(令和3年5月) '!Y23:Z23</f>
        <v>70.009974086276443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8.4062932385897824</v>
      </c>
      <c r="F46" s="113"/>
      <c r="G46" s="112">
        <f>G23-G42</f>
        <v>4.1205046011842654</v>
      </c>
      <c r="H46" s="113"/>
      <c r="I46" s="112">
        <f>I23-I42</f>
        <v>14.659689752928273</v>
      </c>
      <c r="J46" s="113"/>
      <c r="K46" s="112">
        <f>K23-K42</f>
        <v>17.849740781562531</v>
      </c>
      <c r="L46" s="113"/>
      <c r="M46" s="112">
        <f>M23-M42</f>
        <v>-10.644195769152674</v>
      </c>
      <c r="N46" s="113"/>
      <c r="O46" s="112">
        <f t="shared" si="18"/>
        <v>1.5155228051393124</v>
      </c>
      <c r="P46" s="113"/>
      <c r="Q46" s="112">
        <f t="shared" si="18"/>
        <v>5.0925846629415048</v>
      </c>
      <c r="R46" s="113"/>
      <c r="S46" s="112">
        <f t="shared" si="18"/>
        <v>31.880916832354075</v>
      </c>
      <c r="T46" s="113"/>
      <c r="U46" s="112">
        <f t="shared" si="18"/>
        <v>14.919630769739697</v>
      </c>
      <c r="V46" s="113"/>
      <c r="W46" s="112">
        <f t="shared" si="18"/>
        <v>17.402664034318022</v>
      </c>
      <c r="X46" s="113"/>
      <c r="Y46" s="112">
        <f t="shared" si="18"/>
        <v>12.278757518152318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66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25">
        <v>457110</v>
      </c>
      <c r="H24" s="126"/>
      <c r="I24" s="127">
        <v>787786</v>
      </c>
      <c r="J24" s="128"/>
      <c r="K24" s="125">
        <v>1710272</v>
      </c>
      <c r="L24" s="126"/>
      <c r="M24" s="127">
        <v>183676</v>
      </c>
      <c r="N24" s="128"/>
      <c r="O24" s="125">
        <v>287463</v>
      </c>
      <c r="P24" s="126"/>
      <c r="Q24" s="127">
        <v>168743</v>
      </c>
      <c r="R24" s="128"/>
      <c r="S24" s="125">
        <v>83931</v>
      </c>
      <c r="T24" s="126"/>
      <c r="U24" s="127">
        <v>295566</v>
      </c>
      <c r="V24" s="128"/>
      <c r="W24" s="125">
        <v>218010</v>
      </c>
      <c r="X24" s="126"/>
      <c r="Y24" s="127">
        <v>188905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55.5</v>
      </c>
      <c r="F30" s="121"/>
      <c r="G30" s="120">
        <v>43.4</v>
      </c>
      <c r="H30" s="121"/>
      <c r="I30" s="120">
        <v>85</v>
      </c>
      <c r="J30" s="121"/>
      <c r="K30" s="120">
        <v>39.4</v>
      </c>
      <c r="L30" s="121"/>
      <c r="M30" s="120">
        <v>50</v>
      </c>
      <c r="N30" s="121"/>
      <c r="O30" s="120">
        <v>103</v>
      </c>
      <c r="P30" s="121"/>
      <c r="Q30" s="120">
        <v>33.700000000000003</v>
      </c>
      <c r="R30" s="121"/>
      <c r="S30" s="120">
        <v>126.5</v>
      </c>
      <c r="T30" s="121"/>
      <c r="U30" s="120">
        <v>42.3</v>
      </c>
      <c r="V30" s="121"/>
      <c r="W30" s="120">
        <v>67.3</v>
      </c>
      <c r="X30" s="121"/>
      <c r="Y30" s="120">
        <v>60.8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-9.9713941862618043</v>
      </c>
      <c r="F34" s="113"/>
      <c r="G34" s="118">
        <f t="shared" ref="G34" si="7">+G23-G30</f>
        <v>28.077860839562966</v>
      </c>
      <c r="H34" s="119"/>
      <c r="I34" s="114">
        <f t="shared" ref="I34" si="8">+I23-I30</f>
        <v>24.535048383290075</v>
      </c>
      <c r="J34" s="113"/>
      <c r="K34" s="118">
        <f t="shared" ref="K34" si="9">+K23-K30</f>
        <v>27.084018264840189</v>
      </c>
      <c r="L34" s="119"/>
      <c r="M34" s="114">
        <f t="shared" ref="M34" si="10">+M23-M30</f>
        <v>9.9675137773117086</v>
      </c>
      <c r="N34" s="113"/>
      <c r="O34" s="118">
        <f t="shared" ref="O34" si="11">+O23-O30</f>
        <v>4.516580692704494</v>
      </c>
      <c r="P34" s="119"/>
      <c r="Q34" s="114">
        <f t="shared" ref="Q34" si="12">+Q23-Q30</f>
        <v>10.710350823360947</v>
      </c>
      <c r="R34" s="113"/>
      <c r="S34" s="118">
        <f t="shared" ref="S34" si="13">+S23-S30</f>
        <v>-3.628811578259814</v>
      </c>
      <c r="T34" s="119"/>
      <c r="U34" s="114">
        <f t="shared" ref="U34" si="14">+U23-U30</f>
        <v>10.761852497692075</v>
      </c>
      <c r="V34" s="113"/>
      <c r="W34" s="118">
        <f t="shared" ref="W34" si="15">+W23-W30</f>
        <v>4.3197718631178788</v>
      </c>
      <c r="X34" s="119"/>
      <c r="Y34" s="114">
        <f t="shared" ref="Y34" si="16">+Y23-Y30</f>
        <v>9.2099740862764463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+'(令和3年4月) '!E23:F23</f>
        <v>42.07559681697613</v>
      </c>
      <c r="F42" s="113">
        <f>+'(令和3年2月) '!F23</f>
        <v>0</v>
      </c>
      <c r="G42" s="112">
        <f>+'(令和3年4月) '!G23:H23</f>
        <v>89.588497768963805</v>
      </c>
      <c r="H42" s="113">
        <f>+'(令和3年2月) '!H23</f>
        <v>0</v>
      </c>
      <c r="I42" s="112">
        <f>+'(令和3年4月) '!I23:J23</f>
        <v>118.61322275973278</v>
      </c>
      <c r="J42" s="113">
        <f>+'(令和3年2月) '!J23</f>
        <v>0</v>
      </c>
      <c r="K42" s="112">
        <f>+'(令和3年4月) '!K23:L23</f>
        <v>86.238071320944258</v>
      </c>
      <c r="L42" s="113">
        <f>+'(令和3年2月) '!L23</f>
        <v>0</v>
      </c>
      <c r="M42" s="112">
        <f>+'(令和3年4月) '!M23:N23</f>
        <v>61.80712168736121</v>
      </c>
      <c r="N42" s="113">
        <f>+'(令和3年2月) '!N23</f>
        <v>0</v>
      </c>
      <c r="O42" s="112">
        <f>+'(令和3年4月) '!O23:P23</f>
        <v>127.77350755828849</v>
      </c>
      <c r="P42" s="113">
        <f>+'(令和3年2月) '!P23</f>
        <v>0</v>
      </c>
      <c r="Q42" s="112">
        <f>+'(令和3年4月) '!Q23:R23</f>
        <v>51.713360478542839</v>
      </c>
      <c r="R42" s="113">
        <f>+'(令和3年2月) '!R23</f>
        <v>0</v>
      </c>
      <c r="S42" s="112">
        <f>+'(令和3年4月) '!S23:T23</f>
        <v>169.02032542202608</v>
      </c>
      <c r="T42" s="113">
        <f>+'(令和3年2月) '!T23</f>
        <v>0</v>
      </c>
      <c r="U42" s="112">
        <f>+'(令和3年4月) '!U23:V23</f>
        <v>75.885395941106253</v>
      </c>
      <c r="V42" s="113">
        <f>+'(令和3年2月) '!V23</f>
        <v>0</v>
      </c>
      <c r="W42" s="112">
        <f>+'(令和3年4月) '!W23:X23</f>
        <v>101.36435748281332</v>
      </c>
      <c r="X42" s="113">
        <f>+'(令和3年2月) '!X23</f>
        <v>0</v>
      </c>
      <c r="Y42" s="112">
        <f>+'(令和3年4月) '!Y23:Z23</f>
        <v>88.111876134689808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3.4530089967620654</v>
      </c>
      <c r="F46" s="113"/>
      <c r="G46" s="112">
        <f>G23-G42</f>
        <v>-18.11063692940084</v>
      </c>
      <c r="H46" s="113"/>
      <c r="I46" s="112">
        <f>I23-I42</f>
        <v>-9.0781743764427034</v>
      </c>
      <c r="J46" s="113"/>
      <c r="K46" s="112">
        <f>K23-K42</f>
        <v>-19.75405305610407</v>
      </c>
      <c r="L46" s="113"/>
      <c r="M46" s="112">
        <f>M23-M42</f>
        <v>-1.8396079100495015</v>
      </c>
      <c r="N46" s="113"/>
      <c r="O46" s="112">
        <f t="shared" si="18"/>
        <v>-20.256926865583992</v>
      </c>
      <c r="P46" s="113"/>
      <c r="Q46" s="112">
        <f t="shared" si="18"/>
        <v>-7.3030096551818886</v>
      </c>
      <c r="R46" s="113"/>
      <c r="S46" s="112">
        <f t="shared" si="18"/>
        <v>-46.14913700028589</v>
      </c>
      <c r="T46" s="113"/>
      <c r="U46" s="112">
        <f t="shared" si="18"/>
        <v>-22.823543443414181</v>
      </c>
      <c r="V46" s="113"/>
      <c r="W46" s="112">
        <f t="shared" si="18"/>
        <v>-29.744585619695442</v>
      </c>
      <c r="X46" s="113"/>
      <c r="Y46" s="112">
        <f t="shared" si="18"/>
        <v>-18.101902048413365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65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25">
        <v>448777</v>
      </c>
      <c r="H24" s="126"/>
      <c r="I24" s="127">
        <v>712555</v>
      </c>
      <c r="J24" s="128"/>
      <c r="K24" s="125">
        <v>1799642</v>
      </c>
      <c r="L24" s="126"/>
      <c r="M24" s="127">
        <v>214458</v>
      </c>
      <c r="N24" s="128"/>
      <c r="O24" s="125">
        <v>289183</v>
      </c>
      <c r="P24" s="126"/>
      <c r="Q24" s="127">
        <v>172559</v>
      </c>
      <c r="R24" s="128"/>
      <c r="S24" s="125">
        <v>86008</v>
      </c>
      <c r="T24" s="126"/>
      <c r="U24" s="127">
        <v>282735</v>
      </c>
      <c r="V24" s="128"/>
      <c r="W24" s="125">
        <v>224538</v>
      </c>
      <c r="X24" s="126"/>
      <c r="Y24" s="127">
        <v>195521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64.7</v>
      </c>
      <c r="F30" s="121"/>
      <c r="G30" s="120">
        <v>55.6</v>
      </c>
      <c r="H30" s="121"/>
      <c r="I30" s="120">
        <v>86.4</v>
      </c>
      <c r="J30" s="121"/>
      <c r="K30" s="120">
        <v>68.400000000000006</v>
      </c>
      <c r="L30" s="121"/>
      <c r="M30" s="120">
        <v>60.3</v>
      </c>
      <c r="N30" s="121"/>
      <c r="O30" s="120">
        <v>134</v>
      </c>
      <c r="P30" s="121"/>
      <c r="Q30" s="120">
        <v>44.3</v>
      </c>
      <c r="R30" s="121"/>
      <c r="S30" s="120">
        <v>142.30000000000001</v>
      </c>
      <c r="T30" s="121"/>
      <c r="U30" s="120">
        <v>48.7</v>
      </c>
      <c r="V30" s="121"/>
      <c r="W30" s="120">
        <v>51.3</v>
      </c>
      <c r="X30" s="121"/>
      <c r="Y30" s="120">
        <v>68.599999999999994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+'(令和3年3月) '!E23:F23</f>
        <v>41.552441090405054</v>
      </c>
      <c r="F42" s="113">
        <f>+'(令和3年2月) '!F23</f>
        <v>0</v>
      </c>
      <c r="G42" s="112">
        <f>+'(令和3年3月) '!G23:H23</f>
        <v>70.377270610153715</v>
      </c>
      <c r="H42" s="113">
        <f>+'(令和3年2月) '!H23</f>
        <v>0</v>
      </c>
      <c r="I42" s="112">
        <f>+'(令和3年3月) '!I23:J23</f>
        <v>202.89162112932604</v>
      </c>
      <c r="J42" s="113">
        <f>+'(令和3年2月) '!J23</f>
        <v>0</v>
      </c>
      <c r="K42" s="112">
        <f>+'(令和3年3月) '!K23:L23</f>
        <v>122.28571428571429</v>
      </c>
      <c r="L42" s="113">
        <f>+'(令和3年2月) '!L23</f>
        <v>0</v>
      </c>
      <c r="M42" s="112">
        <f>+'(令和3年3月) '!M23:N23</f>
        <v>49.879858766446986</v>
      </c>
      <c r="N42" s="113">
        <f>+'(令和3年2月) '!N23</f>
        <v>0</v>
      </c>
      <c r="O42" s="112">
        <f>+'(令和3年3月) '!O23:P23</f>
        <v>136.48314460497201</v>
      </c>
      <c r="P42" s="113">
        <f>+'(令和3年2月) '!P23</f>
        <v>0</v>
      </c>
      <c r="Q42" s="112">
        <f>+'(令和3年3月) '!Q23:R23</f>
        <v>52.161421266276555</v>
      </c>
      <c r="R42" s="113">
        <f>+'(令和3年2月) '!R23</f>
        <v>0</v>
      </c>
      <c r="S42" s="112">
        <f>+'(令和3年3月) '!S23:T23</f>
        <v>167.27831036548832</v>
      </c>
      <c r="T42" s="113">
        <f>+'(令和3年2月) '!T23</f>
        <v>0</v>
      </c>
      <c r="U42" s="112">
        <f>+'(令和3年3月) '!U23:V23</f>
        <v>82.451960030745582</v>
      </c>
      <c r="V42" s="113">
        <f>+'(令和3年2月) '!V23</f>
        <v>0</v>
      </c>
      <c r="W42" s="112">
        <f>+'(令和3年3月) '!W23:X23</f>
        <v>88.954075498918002</v>
      </c>
      <c r="X42" s="113">
        <f>+'(令和3年2月) '!X23</f>
        <v>0</v>
      </c>
      <c r="Y42" s="112">
        <f>+'(令和3年3月) '!Y23:Z23</f>
        <v>86.827135446093777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0.52315572657107623</v>
      </c>
      <c r="F46" s="113"/>
      <c r="G46" s="112">
        <f>G23-G42</f>
        <v>19.21122715881009</v>
      </c>
      <c r="H46" s="113"/>
      <c r="I46" s="112">
        <f>I23-I42</f>
        <v>-84.278398369593262</v>
      </c>
      <c r="J46" s="113"/>
      <c r="K46" s="112">
        <f>K23-K42</f>
        <v>-36.047642964770034</v>
      </c>
      <c r="L46" s="113"/>
      <c r="M46" s="112">
        <f>M23-M42</f>
        <v>11.927262920914224</v>
      </c>
      <c r="N46" s="113"/>
      <c r="O46" s="112">
        <f t="shared" si="3"/>
        <v>-8.7096370466835253</v>
      </c>
      <c r="P46" s="113"/>
      <c r="Q46" s="112">
        <f t="shared" si="3"/>
        <v>-0.44806078773371638</v>
      </c>
      <c r="R46" s="113"/>
      <c r="S46" s="112">
        <f t="shared" si="3"/>
        <v>1.7420150565377526</v>
      </c>
      <c r="T46" s="113"/>
      <c r="U46" s="112">
        <f t="shared" si="3"/>
        <v>-6.5665640896393285</v>
      </c>
      <c r="V46" s="113"/>
      <c r="W46" s="112">
        <f t="shared" si="3"/>
        <v>12.410281983895317</v>
      </c>
      <c r="X46" s="113"/>
      <c r="Y46" s="112">
        <f t="shared" si="3"/>
        <v>1.2847406885960311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64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25">
        <v>342582.36865538737</v>
      </c>
      <c r="H24" s="126"/>
      <c r="I24" s="127">
        <v>762266.57263751759</v>
      </c>
      <c r="J24" s="128"/>
      <c r="K24" s="125">
        <v>1637188.5964912281</v>
      </c>
      <c r="L24" s="126"/>
      <c r="M24" s="127">
        <v>217286.9128555136</v>
      </c>
      <c r="N24" s="128"/>
      <c r="O24" s="125">
        <v>280449.17509313469</v>
      </c>
      <c r="P24" s="126"/>
      <c r="Q24" s="127">
        <v>177020.95585046406</v>
      </c>
      <c r="R24" s="128"/>
      <c r="S24" s="125">
        <v>77255.757036377807</v>
      </c>
      <c r="T24" s="126"/>
      <c r="U24" s="127">
        <v>282713.13250639889</v>
      </c>
      <c r="V24" s="128"/>
      <c r="W24" s="125">
        <v>223902.52903505915</v>
      </c>
      <c r="X24" s="126"/>
      <c r="Y24" s="127">
        <v>193686.70498390889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66.599999999999994</v>
      </c>
      <c r="F30" s="121"/>
      <c r="G30" s="120">
        <v>55.9</v>
      </c>
      <c r="H30" s="121"/>
      <c r="I30" s="120">
        <v>87.4</v>
      </c>
      <c r="J30" s="121"/>
      <c r="K30" s="120">
        <v>54.1</v>
      </c>
      <c r="L30" s="121"/>
      <c r="M30" s="120">
        <v>50.4</v>
      </c>
      <c r="N30" s="121"/>
      <c r="O30" s="120">
        <v>145.9</v>
      </c>
      <c r="P30" s="121"/>
      <c r="Q30" s="120">
        <v>43</v>
      </c>
      <c r="R30" s="121"/>
      <c r="S30" s="120">
        <v>139</v>
      </c>
      <c r="T30" s="121"/>
      <c r="U30" s="120">
        <v>59.7</v>
      </c>
      <c r="V30" s="121"/>
      <c r="W30" s="120">
        <v>63.7</v>
      </c>
      <c r="X30" s="121"/>
      <c r="Y30" s="120">
        <v>69.099999999999994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+'(令和3年2月) '!E20</f>
        <v>1151</v>
      </c>
      <c r="F39" s="14">
        <f>+'(令和3年2月) '!F20</f>
        <v>100158</v>
      </c>
      <c r="G39" s="13">
        <f>+'(令和3年2月) '!G20</f>
        <v>682</v>
      </c>
      <c r="H39" s="14">
        <f>+'(令和3年2月) '!H20</f>
        <v>197240</v>
      </c>
      <c r="I39" s="13">
        <f>+'(令和3年2月) '!I20</f>
        <v>2297</v>
      </c>
      <c r="J39" s="14">
        <f>+'(令和3年2月) '!J20</f>
        <v>1250218</v>
      </c>
      <c r="K39" s="13">
        <f>+'(令和3年2月) '!K20</f>
        <v>663</v>
      </c>
      <c r="L39" s="14">
        <f>+'(令和3年2月) '!L20</f>
        <v>1070049</v>
      </c>
      <c r="M39" s="13">
        <f>+'(令和3年2月) '!M20</f>
        <v>7168</v>
      </c>
      <c r="N39" s="14">
        <f>+'(令和3年2月) '!N20</f>
        <v>1929756</v>
      </c>
      <c r="O39" s="13">
        <f>+'(令和3年2月) '!O20</f>
        <v>4230</v>
      </c>
      <c r="P39" s="14">
        <f>+'(令和3年2月) '!P20</f>
        <v>1442781</v>
      </c>
      <c r="Q39" s="13">
        <f>+'(令和3年2月) '!Q20</f>
        <v>23490</v>
      </c>
      <c r="R39" s="14">
        <f>+'(令和3年2月) '!R20</f>
        <v>4166540</v>
      </c>
      <c r="S39" s="25">
        <f>+'(令和3年2月) '!S20</f>
        <v>37319</v>
      </c>
      <c r="T39" s="26">
        <f>+'(令和3年2月) '!T20</f>
        <v>8448024</v>
      </c>
      <c r="U39" s="13">
        <f>+'(令和3年2月) '!U20</f>
        <v>4309</v>
      </c>
      <c r="V39" s="14">
        <f>+'(令和3年2月) '!V20</f>
        <v>915270</v>
      </c>
      <c r="W39" s="13">
        <f>+'(令和3年2月) '!W20</f>
        <v>7489</v>
      </c>
      <c r="X39" s="14">
        <f>+'(令和3年2月) '!X20</f>
        <v>1344877</v>
      </c>
      <c r="Y39" s="55">
        <f>+'(令和3年2月) '!Y20</f>
        <v>88798</v>
      </c>
      <c r="Z39" s="56">
        <f>+'(令和3年2月) '!Z20</f>
        <v>20864913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+'(令和3年2月) '!E21</f>
        <v>1221</v>
      </c>
      <c r="F40" s="21">
        <f>+'(令和3年2月) '!F21</f>
        <v>98178</v>
      </c>
      <c r="G40" s="27">
        <f>+'(令和3年2月) '!G21</f>
        <v>594</v>
      </c>
      <c r="H40" s="21">
        <f>+'(令和3年2月) '!H21</f>
        <v>216372</v>
      </c>
      <c r="I40" s="27">
        <f>+'(令和3年2月) '!I21</f>
        <v>2225</v>
      </c>
      <c r="J40" s="21">
        <f>+'(令和3年2月) '!J21</f>
        <v>1132681</v>
      </c>
      <c r="K40" s="27">
        <f>+'(令和3年2月) '!K21</f>
        <v>673</v>
      </c>
      <c r="L40" s="21">
        <f>+'(令和3年2月) '!L21</f>
        <v>1027804</v>
      </c>
      <c r="M40" s="27">
        <f>+'(令和3年2月) '!M21</f>
        <v>6726</v>
      </c>
      <c r="N40" s="21">
        <f>+'(令和3年2月) '!N21</f>
        <v>1428468</v>
      </c>
      <c r="O40" s="27">
        <f>+'(令和3年2月) '!O21</f>
        <v>4297</v>
      </c>
      <c r="P40" s="21">
        <f>+'(令和3年2月) '!P21</f>
        <v>1448906</v>
      </c>
      <c r="Q40" s="27">
        <f>+'(令和3年2月) '!Q21</f>
        <v>24504</v>
      </c>
      <c r="R40" s="21">
        <f>+'(令和3年2月) '!R21</f>
        <v>4497623</v>
      </c>
      <c r="S40" s="25">
        <f>+'(令和3年2月) '!S21</f>
        <v>36147</v>
      </c>
      <c r="T40" s="26">
        <f>+'(令和3年2月) '!T21</f>
        <v>8417776</v>
      </c>
      <c r="U40" s="27">
        <f>+'(令和3年2月) '!U21</f>
        <v>4649</v>
      </c>
      <c r="V40" s="21">
        <f>+'(令和3年2月) '!V21</f>
        <v>1124696</v>
      </c>
      <c r="W40" s="27">
        <f>+'(令和3年2月) '!W21</f>
        <v>8354</v>
      </c>
      <c r="X40" s="21">
        <f>+'(令和3年2月) '!X21</f>
        <v>1310188</v>
      </c>
      <c r="Y40" s="58">
        <f>+'(令和3年2月) '!Y21</f>
        <v>89390</v>
      </c>
      <c r="Z40" s="59">
        <f>+'(令和3年2月) '!Z21</f>
        <v>20702692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+'(令和3年2月) '!E22</f>
        <v>3227</v>
      </c>
      <c r="F41" s="21">
        <f>+'(令和3年2月) '!F22</f>
        <v>730409</v>
      </c>
      <c r="G41" s="27">
        <f>+'(令和3年2月) '!G22</f>
        <v>1010</v>
      </c>
      <c r="H41" s="21">
        <f>+'(令和3年2月) '!H22</f>
        <v>386979</v>
      </c>
      <c r="I41" s="27">
        <f>+'(令和3年2月) '!I22</f>
        <v>2244</v>
      </c>
      <c r="J41" s="21">
        <f>+'(令和3年2月) '!J22</f>
        <v>2617165</v>
      </c>
      <c r="K41" s="27">
        <f>+'(令和3年2月) '!K22</f>
        <v>976</v>
      </c>
      <c r="L41" s="21">
        <f>+'(令和3年2月) '!L22</f>
        <v>1650763</v>
      </c>
      <c r="M41" s="27">
        <f>+'(令和3年2月) '!M22</f>
        <v>12759.1</v>
      </c>
      <c r="N41" s="21">
        <f>+'(令和3年2月) '!N22</f>
        <v>2891369</v>
      </c>
      <c r="O41" s="27">
        <f>+'(令和3年2月) '!O22</f>
        <v>3674</v>
      </c>
      <c r="P41" s="21">
        <f>+'(令和3年2月) '!P22</f>
        <v>1047628</v>
      </c>
      <c r="Q41" s="27">
        <f>+'(令和3年2月) '!Q22</f>
        <v>56700</v>
      </c>
      <c r="R41" s="21">
        <f>+'(令和3年2月) '!R22</f>
        <v>10471367</v>
      </c>
      <c r="S41" s="25">
        <f>+'(令和3年2月) '!S22</f>
        <v>26193</v>
      </c>
      <c r="T41" s="26">
        <f>+'(令和3年2月) '!T22</f>
        <v>2058151</v>
      </c>
      <c r="U41" s="27">
        <f>+'(令和3年2月) '!U22</f>
        <v>6266</v>
      </c>
      <c r="V41" s="21">
        <f>+'(令和3年2月) '!V22</f>
        <v>2004448</v>
      </c>
      <c r="W41" s="27">
        <f>+'(令和3年2月) '!W22</f>
        <v>8963</v>
      </c>
      <c r="X41" s="21">
        <f>+'(令和3年2月) '!X22</f>
        <v>2029916</v>
      </c>
      <c r="Y41" s="58">
        <f>+'(令和3年2月) '!Y22</f>
        <v>122012.1</v>
      </c>
      <c r="Z41" s="59">
        <f>+'(令和3年2月) '!Z22</f>
        <v>25888195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+'(令和3年2月) '!E23</f>
        <v>#REF!</v>
      </c>
      <c r="F42" s="113">
        <f>+'(令和3年2月) '!F23</f>
        <v>0</v>
      </c>
      <c r="G42" s="112" t="e">
        <f>+'(令和3年2月) '!G23</f>
        <v>#REF!</v>
      </c>
      <c r="H42" s="113">
        <f>+'(令和3年2月) '!H23</f>
        <v>0</v>
      </c>
      <c r="I42" s="112" t="e">
        <f>+'(令和3年2月) '!I23</f>
        <v>#REF!</v>
      </c>
      <c r="J42" s="113">
        <f>+'(令和3年2月) '!J23</f>
        <v>0</v>
      </c>
      <c r="K42" s="112" t="e">
        <f>+'(令和3年2月) '!K23</f>
        <v>#REF!</v>
      </c>
      <c r="L42" s="113">
        <f>+'(令和3年2月) '!L23</f>
        <v>0</v>
      </c>
      <c r="M42" s="112" t="e">
        <f>+'(令和3年2月) '!M23</f>
        <v>#REF!</v>
      </c>
      <c r="N42" s="113">
        <f>+'(令和3年2月) '!N23</f>
        <v>0</v>
      </c>
      <c r="O42" s="112" t="e">
        <f>+'(令和3年2月) '!O23</f>
        <v>#REF!</v>
      </c>
      <c r="P42" s="113">
        <f>+'(令和3年2月) '!P23</f>
        <v>0</v>
      </c>
      <c r="Q42" s="112" t="e">
        <f>+'(令和3年2月) '!Q23</f>
        <v>#REF!</v>
      </c>
      <c r="R42" s="113">
        <f>+'(令和3年2月) '!R23</f>
        <v>0</v>
      </c>
      <c r="S42" s="112" t="e">
        <f>+'(令和3年2月) '!S23</f>
        <v>#REF!</v>
      </c>
      <c r="T42" s="113">
        <f>+'(令和3年2月) '!T23</f>
        <v>0</v>
      </c>
      <c r="U42" s="112" t="e">
        <f>+'(令和3年2月) '!U23</f>
        <v>#REF!</v>
      </c>
      <c r="V42" s="113">
        <f>+'(令和3年2月) '!V23</f>
        <v>0</v>
      </c>
      <c r="W42" s="112" t="e">
        <f>+'(令和3年2月) '!W23</f>
        <v>#REF!</v>
      </c>
      <c r="X42" s="113">
        <f>+'(令和3年2月) '!X23</f>
        <v>0</v>
      </c>
      <c r="Y42" s="112" t="e">
        <f>+'(令和3年2月) '!Y23</f>
        <v>#REF!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16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16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63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38" t="s">
        <v>8</v>
      </c>
      <c r="H2" s="138"/>
      <c r="I2" s="136" t="s">
        <v>9</v>
      </c>
      <c r="J2" s="137"/>
      <c r="K2" s="138" t="s">
        <v>10</v>
      </c>
      <c r="L2" s="138"/>
      <c r="M2" s="136" t="s">
        <v>11</v>
      </c>
      <c r="N2" s="137"/>
      <c r="O2" s="138" t="s">
        <v>12</v>
      </c>
      <c r="P2" s="138"/>
      <c r="Q2" s="136" t="s">
        <v>13</v>
      </c>
      <c r="R2" s="137"/>
      <c r="S2" s="138" t="s">
        <v>14</v>
      </c>
      <c r="T2" s="138"/>
      <c r="U2" s="136" t="s">
        <v>15</v>
      </c>
      <c r="V2" s="137"/>
      <c r="W2" s="138" t="s">
        <v>16</v>
      </c>
      <c r="X2" s="138"/>
      <c r="Y2" s="139" t="s">
        <v>17</v>
      </c>
      <c r="Z2" s="140"/>
    </row>
    <row r="3" spans="1:26" ht="18.75" x14ac:dyDescent="0.2">
      <c r="A3" s="7"/>
      <c r="C3" s="143"/>
      <c r="D3" s="144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41"/>
      <c r="Z3" s="142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25">
        <f>H22/G22*1000</f>
        <v>383147.52475247526</v>
      </c>
      <c r="H24" s="126"/>
      <c r="I24" s="127">
        <f>J22/I22*1000</f>
        <v>1166294.5632798574</v>
      </c>
      <c r="J24" s="128"/>
      <c r="K24" s="125">
        <f>L22/K22*1000</f>
        <v>1691355.5327868853</v>
      </c>
      <c r="L24" s="126"/>
      <c r="M24" s="127">
        <f>N22/M22*1000</f>
        <v>226612.30024061256</v>
      </c>
      <c r="N24" s="128"/>
      <c r="O24" s="125">
        <f>P22/O22*1000</f>
        <v>285146.43440391944</v>
      </c>
      <c r="P24" s="126"/>
      <c r="Q24" s="127">
        <f>R22/Q22*1000</f>
        <v>184680.19400352734</v>
      </c>
      <c r="R24" s="128"/>
      <c r="S24" s="125">
        <f>T22/S22*1000</f>
        <v>78576.3753674646</v>
      </c>
      <c r="T24" s="126"/>
      <c r="U24" s="127">
        <f>V22/U22*1000</f>
        <v>319892.75454835623</v>
      </c>
      <c r="V24" s="128"/>
      <c r="W24" s="125">
        <f>X22/W22*1000</f>
        <v>226477.29554836551</v>
      </c>
      <c r="X24" s="126"/>
      <c r="Y24" s="127">
        <f>Z22/Y22*1000</f>
        <v>212177.27586034499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65.5</v>
      </c>
      <c r="F30" s="121"/>
      <c r="G30" s="120">
        <v>56.1</v>
      </c>
      <c r="H30" s="121"/>
      <c r="I30" s="120">
        <v>80.7</v>
      </c>
      <c r="J30" s="121"/>
      <c r="K30" s="120">
        <v>71.7</v>
      </c>
      <c r="L30" s="121"/>
      <c r="M30" s="120">
        <v>54.2</v>
      </c>
      <c r="N30" s="121"/>
      <c r="O30" s="120">
        <v>112.4</v>
      </c>
      <c r="P30" s="121"/>
      <c r="Q30" s="120">
        <v>40.4</v>
      </c>
      <c r="R30" s="121"/>
      <c r="S30" s="120">
        <v>122.3</v>
      </c>
      <c r="T30" s="121"/>
      <c r="U30" s="120">
        <v>36.200000000000003</v>
      </c>
      <c r="V30" s="121"/>
      <c r="W30" s="120">
        <v>20.7</v>
      </c>
      <c r="X30" s="121"/>
      <c r="Y30" s="120">
        <v>52.9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16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+#REF!</f>
        <v>#REF!</v>
      </c>
      <c r="F42" s="113" t="e">
        <f>+#REF!</f>
        <v>#REF!</v>
      </c>
      <c r="G42" s="112" t="e">
        <f>+#REF!</f>
        <v>#REF!</v>
      </c>
      <c r="H42" s="113" t="e">
        <f>+#REF!</f>
        <v>#REF!</v>
      </c>
      <c r="I42" s="112" t="e">
        <f>+#REF!</f>
        <v>#REF!</v>
      </c>
      <c r="J42" s="113" t="e">
        <f>+#REF!</f>
        <v>#REF!</v>
      </c>
      <c r="K42" s="112" t="e">
        <f>+#REF!</f>
        <v>#REF!</v>
      </c>
      <c r="L42" s="113" t="e">
        <f>+#REF!</f>
        <v>#REF!</v>
      </c>
      <c r="M42" s="112" t="e">
        <f>+#REF!</f>
        <v>#REF!</v>
      </c>
      <c r="N42" s="113" t="e">
        <f>+#REF!</f>
        <v>#REF!</v>
      </c>
      <c r="O42" s="112" t="e">
        <f>+#REF!</f>
        <v>#REF!</v>
      </c>
      <c r="P42" s="113" t="e">
        <f>+#REF!</f>
        <v>#REF!</v>
      </c>
      <c r="Q42" s="112" t="e">
        <f>+#REF!</f>
        <v>#REF!</v>
      </c>
      <c r="R42" s="113" t="e">
        <f>+#REF!</f>
        <v>#REF!</v>
      </c>
      <c r="S42" s="112" t="e">
        <f>+#REF!</f>
        <v>#REF!</v>
      </c>
      <c r="T42" s="113" t="e">
        <f>+#REF!</f>
        <v>#REF!</v>
      </c>
      <c r="U42" s="112" t="e">
        <f>+#REF!</f>
        <v>#REF!</v>
      </c>
      <c r="V42" s="113" t="e">
        <f>+#REF!</f>
        <v>#REF!</v>
      </c>
      <c r="W42" s="112" t="e">
        <f>+#REF!</f>
        <v>#REF!</v>
      </c>
      <c r="X42" s="113" t="e">
        <f>+#REF!</f>
        <v>#REF!</v>
      </c>
      <c r="Y42" s="112" t="e">
        <f>+#REF!</f>
        <v>#REF!</v>
      </c>
      <c r="Z42" s="113" t="e">
        <f>+#REF!</f>
        <v>#REF!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16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16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16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10品目別管理表 (令和3年8月) </vt:lpstr>
      <vt:lpstr>(令和3年7月) </vt:lpstr>
      <vt:lpstr>(令和3年6月) </vt:lpstr>
      <vt:lpstr>(令和3年5月) </vt:lpstr>
      <vt:lpstr>(令和3年4月) </vt:lpstr>
      <vt:lpstr>(令和3年3月) </vt:lpstr>
      <vt:lpstr>(令和3年2月) </vt:lpstr>
      <vt:lpstr>'(令和3年2月) '!Print_Area</vt:lpstr>
      <vt:lpstr>'(令和3年3月) '!Print_Area</vt:lpstr>
      <vt:lpstr>'(令和3年4月) '!Print_Area</vt:lpstr>
      <vt:lpstr>'(令和3年5月) '!Print_Area</vt:lpstr>
      <vt:lpstr>'(令和3年6月) '!Print_Area</vt:lpstr>
      <vt:lpstr>'(令和3年7月) '!Print_Area</vt:lpstr>
      <vt:lpstr>'10品目別管理表 (令和3年8月)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2021-09-27T07:44:57Z</cp:lastPrinted>
  <dcterms:created xsi:type="dcterms:W3CDTF">2016-05-20T01:46:25Z</dcterms:created>
  <dcterms:modified xsi:type="dcterms:W3CDTF">2026-03-11T04:01:23Z</dcterms:modified>
</cp:coreProperties>
</file>