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"/>
    </mc:Choice>
  </mc:AlternateContent>
  <xr:revisionPtr revIDLastSave="0" documentId="8_{B62E6C5B-3394-43B1-B1B8-49666161324A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<sst xmlns="http://schemas.openxmlformats.org/spreadsheetml/2006/main" count="385" uniqueCount="88">
  <si>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</si>
  <si>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</si>
  <si>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</si>
  <si>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</si>
  <si>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</si>
  <si>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</si>
  <si>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</si>
  <si>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</si>
  <si>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</si>
  <si>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</si>
  <si>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</si>
  <si>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</si>
  <si>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</si>
  <si>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</si>
  <si>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</si>
  <si>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</si>
  <si>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</si>
  <si>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</si>
  <si>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</si>
  <si>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</si>
  <si>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</si>
  <si>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</si>
  <si>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</si>
  <si>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</si>
  <si>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</si>
  <si>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</si>
  <si>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</si>
  <si>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</si>
  <si>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</si>
  <si>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</si>
  <si>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</si>
  <si>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</si>
  <si>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</si>
  <si>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</si>
  <si>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</si>
  <si>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</si>
  <si>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</si>
  <si>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</si>
  <si>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</si>
  <si>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</si>
  <si>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</si>
  <si>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</si>
  <si>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</si>
  <si>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</si>
  <si>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</si>
  <si>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</si>
  <si>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</si>
  <si>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</si>
  <si>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</si>
  <si>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</si>
  <si>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</si>
  <si>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</si>
  <si>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</si>
  <si>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</si>
  <si>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</si>
  <si>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</si>
  <si>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</si>
  <si>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</si>
  <si>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</si>
  <si>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</si>
  <si>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</si>
  <si>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</si>
  <si>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</si>
  <si>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</si>
  <si>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</si>
  <si>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</si>
  <si>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</si>
  <si>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</si>
  <si>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</si>
  <si>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</si>
  <si>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</si>
  <si>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</si>
  <si>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</si>
  <si>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</si>
  <si>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</si>
  <si>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</si>
  <si>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</si>
  <si>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</si>
  <si>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</si>
  <si>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</si>
  <si>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</si>
  <si>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</si>
  <si>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</si>
  <si>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</si>
  <si>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</si>
  <si>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</si>
  <si>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</si>
  <si>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8年 4月分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</si>
</sst>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1280.9000000000001</v>
      </c>
      <c r="D10" s="71">
        <f t="shared" ref="D10:H10" si="0">+D68+O68+D127+O127</f>
        <v>314189.99999999994</v>
      </c>
      <c r="E10" s="72">
        <f t="shared" si="0"/>
        <v>86</v>
      </c>
      <c r="F10" s="73">
        <f t="shared" si="0"/>
        <v>39889</v>
      </c>
      <c r="G10" s="70">
        <f t="shared" si="0"/>
        <v>185</v>
      </c>
      <c r="H10" s="74">
        <f t="shared" si="0"/>
        <v>46834</v>
      </c>
      <c r="I10" s="70">
        <f>+C10+E10-G10</f>
        <v>1181.9000000000001</v>
      </c>
      <c r="J10" s="136">
        <f>+D10+F10-H10</f>
        <v>307244.99999999994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519</v>
      </c>
      <c r="D11" s="78">
        <f t="shared" si="1"/>
        <v>33034</v>
      </c>
      <c r="E11" s="79">
        <f t="shared" si="1"/>
        <v>791</v>
      </c>
      <c r="F11" s="80">
        <f t="shared" si="1"/>
        <v>48705</v>
      </c>
      <c r="G11" s="81">
        <f t="shared" si="1"/>
        <v>693</v>
      </c>
      <c r="H11" s="80">
        <f t="shared" si="1"/>
        <v>43030</v>
      </c>
      <c r="I11" s="81">
        <f t="shared" ref="I11:J49" si="2">+C11+E11-G11</f>
        <v>617</v>
      </c>
      <c r="J11" s="137">
        <f t="shared" si="2"/>
        <v>38709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1591.8530000000001</v>
      </c>
      <c r="D22" s="78">
        <f t="shared" si="13"/>
        <v>662768</v>
      </c>
      <c r="E22" s="79">
        <f t="shared" si="13"/>
        <v>911.06200000000001</v>
      </c>
      <c r="F22" s="80">
        <f t="shared" si="13"/>
        <v>297888</v>
      </c>
      <c r="G22" s="77">
        <f t="shared" si="13"/>
        <v>915.27300000000002</v>
      </c>
      <c r="H22" s="80">
        <f t="shared" si="13"/>
        <v>302401</v>
      </c>
      <c r="I22" s="81">
        <f t="shared" si="2"/>
        <v>1587.6419999999998</v>
      </c>
      <c r="J22" s="137">
        <f t="shared" si="2"/>
        <v>658255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212.67399999999981</v>
      </c>
      <c r="D23" s="78">
        <f t="shared" si="14"/>
        <v>120000</v>
      </c>
      <c r="E23" s="79">
        <f t="shared" si="14"/>
        <v>190.22499999999999</v>
      </c>
      <c r="F23" s="80">
        <f t="shared" si="14"/>
        <v>103600</v>
      </c>
      <c r="G23" s="77">
        <f t="shared" si="14"/>
        <v>169.898</v>
      </c>
      <c r="H23" s="80">
        <f t="shared" si="14"/>
        <v>91400</v>
      </c>
      <c r="I23" s="81">
        <f t="shared" si="2"/>
        <v>233.00099999999978</v>
      </c>
      <c r="J23" s="137">
        <f t="shared" si="2"/>
        <v>132200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1013</v>
      </c>
      <c r="D24" s="78">
        <f t="shared" si="15"/>
        <v>622589.69999999995</v>
      </c>
      <c r="E24" s="79">
        <f t="shared" si="15"/>
        <v>234</v>
      </c>
      <c r="F24" s="80">
        <f t="shared" si="15"/>
        <v>313513</v>
      </c>
      <c r="G24" s="77">
        <f t="shared" si="15"/>
        <v>262</v>
      </c>
      <c r="H24" s="80">
        <f t="shared" si="15"/>
        <v>319485.8</v>
      </c>
      <c r="I24" s="81">
        <f t="shared" si="2"/>
        <v>985</v>
      </c>
      <c r="J24" s="137">
        <f t="shared" si="2"/>
        <v>616616.89999999991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708.5</v>
      </c>
      <c r="D25" s="78">
        <f t="shared" si="16"/>
        <v>784469.20000000019</v>
      </c>
      <c r="E25" s="79">
        <f t="shared" si="16"/>
        <v>1135.5</v>
      </c>
      <c r="F25" s="80">
        <f t="shared" si="16"/>
        <v>921365</v>
      </c>
      <c r="G25" s="77">
        <f t="shared" si="16"/>
        <v>1016</v>
      </c>
      <c r="H25" s="80">
        <f t="shared" si="16"/>
        <v>851552</v>
      </c>
      <c r="I25" s="81">
        <f t="shared" si="2"/>
        <v>828</v>
      </c>
      <c r="J25" s="137">
        <f t="shared" si="2"/>
        <v>854282.20000000019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3202.8000000000011</v>
      </c>
      <c r="D26" s="78">
        <f t="shared" si="17"/>
        <v>362401.25675675698</v>
      </c>
      <c r="E26" s="79">
        <f t="shared" si="17"/>
        <v>5564.8</v>
      </c>
      <c r="F26" s="80">
        <f t="shared" si="17"/>
        <v>368234.54054054053</v>
      </c>
      <c r="G26" s="77">
        <f t="shared" si="17"/>
        <v>5401.7</v>
      </c>
      <c r="H26" s="80">
        <f t="shared" si="17"/>
        <v>355808.81621621619</v>
      </c>
      <c r="I26" s="81">
        <f t="shared" si="2"/>
        <v>3365.9000000000024</v>
      </c>
      <c r="J26" s="137">
        <f t="shared" si="2"/>
        <v>374826.98108108132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77</v>
      </c>
      <c r="D27" s="78">
        <f t="shared" si="18"/>
        <v>55415</v>
      </c>
      <c r="E27" s="79">
        <f t="shared" si="18"/>
        <v>37</v>
      </c>
      <c r="F27" s="80">
        <f t="shared" si="18"/>
        <v>30765</v>
      </c>
      <c r="G27" s="77">
        <f t="shared" si="18"/>
        <v>55</v>
      </c>
      <c r="H27" s="80">
        <f t="shared" si="18"/>
        <v>37140</v>
      </c>
      <c r="I27" s="81">
        <f t="shared" si="2"/>
        <v>59</v>
      </c>
      <c r="J27" s="137">
        <f t="shared" si="2"/>
        <v>49040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4934</v>
      </c>
      <c r="D28" s="78">
        <f t="shared" si="19"/>
        <v>3109569</v>
      </c>
      <c r="E28" s="79">
        <f t="shared" si="19"/>
        <v>2231</v>
      </c>
      <c r="F28" s="80">
        <f t="shared" si="19"/>
        <v>4400177</v>
      </c>
      <c r="G28" s="77">
        <f t="shared" si="19"/>
        <v>2347</v>
      </c>
      <c r="H28" s="80">
        <f t="shared" si="19"/>
        <v>4663619</v>
      </c>
      <c r="I28" s="81">
        <f t="shared" si="2"/>
        <v>4818</v>
      </c>
      <c r="J28" s="137">
        <f t="shared" si="2"/>
        <v>2846127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355.108</v>
      </c>
      <c r="D30" s="78">
        <f t="shared" si="21"/>
        <v>148540</v>
      </c>
      <c r="E30" s="79">
        <f t="shared" si="21"/>
        <v>370.01600000000002</v>
      </c>
      <c r="F30" s="80">
        <f t="shared" si="21"/>
        <v>150068</v>
      </c>
      <c r="G30" s="77">
        <f t="shared" si="21"/>
        <v>373.08</v>
      </c>
      <c r="H30" s="80">
        <f t="shared" si="21"/>
        <v>156777</v>
      </c>
      <c r="I30" s="81">
        <f t="shared" si="2"/>
        <v>352.04400000000004</v>
      </c>
      <c r="J30" s="137">
        <f t="shared" si="2"/>
        <v>141831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2702.29</v>
      </c>
      <c r="D31" s="78">
        <f t="shared" si="22"/>
        <v>239539</v>
      </c>
      <c r="E31" s="79">
        <f t="shared" si="22"/>
        <v>1617</v>
      </c>
      <c r="F31" s="80">
        <f t="shared" si="22"/>
        <v>152936</v>
      </c>
      <c r="G31" s="77">
        <f t="shared" si="22"/>
        <v>1285</v>
      </c>
      <c r="H31" s="80">
        <f t="shared" si="22"/>
        <v>106759</v>
      </c>
      <c r="I31" s="81">
        <f t="shared" si="2"/>
        <v>3034.29</v>
      </c>
      <c r="J31" s="137">
        <f t="shared" si="2"/>
        <v>285716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137</v>
      </c>
      <c r="D32" s="78">
        <f t="shared" si="23"/>
        <v>117577.901</v>
      </c>
      <c r="E32" s="79">
        <f t="shared" si="23"/>
        <v>29</v>
      </c>
      <c r="F32" s="80">
        <f t="shared" si="23"/>
        <v>42303</v>
      </c>
      <c r="G32" s="77">
        <f t="shared" si="23"/>
        <v>48</v>
      </c>
      <c r="H32" s="80">
        <f t="shared" si="23"/>
        <v>41708.1</v>
      </c>
      <c r="I32" s="81">
        <f t="shared" si="2"/>
        <v>118</v>
      </c>
      <c r="J32" s="137">
        <f t="shared" si="2"/>
        <v>118172.80100000001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3521.2000000000003</v>
      </c>
      <c r="D33" s="78">
        <f t="shared" si="24"/>
        <v>419039.30200000049</v>
      </c>
      <c r="E33" s="79">
        <f t="shared" si="24"/>
        <v>1759.1</v>
      </c>
      <c r="F33" s="80">
        <f t="shared" si="24"/>
        <v>384651.2</v>
      </c>
      <c r="G33" s="77">
        <f t="shared" si="24"/>
        <v>1317.5</v>
      </c>
      <c r="H33" s="80">
        <f t="shared" si="24"/>
        <v>353662.4</v>
      </c>
      <c r="I33" s="81">
        <f t="shared" si="2"/>
        <v>3962.8</v>
      </c>
      <c r="J33" s="137">
        <f t="shared" si="2"/>
        <v>450028.10200000054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6202.732</v>
      </c>
      <c r="D34" s="78">
        <f t="shared" si="25"/>
        <v>1779200.95</v>
      </c>
      <c r="E34" s="79">
        <f t="shared" si="25"/>
        <v>3404.7</v>
      </c>
      <c r="F34" s="80">
        <f t="shared" si="25"/>
        <v>1038690.5</v>
      </c>
      <c r="G34" s="77">
        <f t="shared" si="25"/>
        <v>3104.5</v>
      </c>
      <c r="H34" s="80">
        <f t="shared" si="25"/>
        <v>917215.1</v>
      </c>
      <c r="I34" s="81">
        <f t="shared" si="2"/>
        <v>6502.9320000000007</v>
      </c>
      <c r="J34" s="137">
        <f t="shared" si="2"/>
        <v>1900676.35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4097</v>
      </c>
      <c r="D35" s="78">
        <f t="shared" si="26"/>
        <v>1023666.8999999992</v>
      </c>
      <c r="E35" s="83">
        <f t="shared" si="26"/>
        <v>3409</v>
      </c>
      <c r="F35" s="80">
        <f t="shared" si="26"/>
        <v>1273462.3</v>
      </c>
      <c r="G35" s="77">
        <f t="shared" si="26"/>
        <v>3177</v>
      </c>
      <c r="H35" s="80">
        <f t="shared" si="26"/>
        <v>1174832.5</v>
      </c>
      <c r="I35" s="81">
        <f t="shared" si="2"/>
        <v>4329</v>
      </c>
      <c r="J35" s="137">
        <f t="shared" si="2"/>
        <v>1122296.6999999993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40552.600000000006</v>
      </c>
      <c r="D36" s="78">
        <f t="shared" si="27"/>
        <v>6582186.8028999995</v>
      </c>
      <c r="E36" s="79">
        <f t="shared" si="27"/>
        <v>18768.900000000001</v>
      </c>
      <c r="F36" s="80">
        <f t="shared" si="27"/>
        <v>2859899.7</v>
      </c>
      <c r="G36" s="77">
        <f t="shared" si="27"/>
        <v>18187.7</v>
      </c>
      <c r="H36" s="80">
        <f t="shared" si="27"/>
        <v>2875123.6</v>
      </c>
      <c r="I36" s="81">
        <f t="shared" si="2"/>
        <v>41133.800000000003</v>
      </c>
      <c r="J36" s="137">
        <f t="shared" si="2"/>
        <v>6566962.902900001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114.10000000000002</v>
      </c>
      <c r="D37" s="78">
        <f t="shared" si="28"/>
        <v>61476.6</v>
      </c>
      <c r="E37" s="79">
        <f t="shared" si="28"/>
        <v>155.69999999999999</v>
      </c>
      <c r="F37" s="80">
        <f t="shared" si="28"/>
        <v>158234.20000000001</v>
      </c>
      <c r="G37" s="77">
        <f t="shared" si="28"/>
        <v>62</v>
      </c>
      <c r="H37" s="80">
        <f t="shared" si="28"/>
        <v>38807.300000000003</v>
      </c>
      <c r="I37" s="81">
        <f t="shared" si="2"/>
        <v>207.8</v>
      </c>
      <c r="J37" s="137">
        <f t="shared" si="2"/>
        <v>180903.5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13071.6</v>
      </c>
      <c r="D38" s="78">
        <f t="shared" si="29"/>
        <v>4033396.7727000015</v>
      </c>
      <c r="E38" s="79">
        <f t="shared" si="29"/>
        <v>7704.2</v>
      </c>
      <c r="F38" s="80">
        <f t="shared" si="29"/>
        <v>1960517.8</v>
      </c>
      <c r="G38" s="77">
        <f t="shared" si="29"/>
        <v>7790.1</v>
      </c>
      <c r="H38" s="80">
        <f t="shared" si="29"/>
        <v>1907533</v>
      </c>
      <c r="I38" s="81">
        <f t="shared" si="2"/>
        <v>12985.699999999999</v>
      </c>
      <c r="J38" s="137">
        <f t="shared" si="2"/>
        <v>4086381.5727000013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244</v>
      </c>
      <c r="D39" s="78">
        <f t="shared" si="30"/>
        <v>398532</v>
      </c>
      <c r="E39" s="79">
        <f t="shared" si="30"/>
        <v>818</v>
      </c>
      <c r="F39" s="84">
        <f t="shared" si="30"/>
        <v>70600</v>
      </c>
      <c r="G39" s="77">
        <f t="shared" si="30"/>
        <v>50</v>
      </c>
      <c r="H39" s="80">
        <f t="shared" si="30"/>
        <v>42288</v>
      </c>
      <c r="I39" s="81">
        <f t="shared" si="2"/>
        <v>1012</v>
      </c>
      <c r="J39" s="137">
        <f t="shared" si="2"/>
        <v>426844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0</v>
      </c>
      <c r="F40" s="80">
        <f t="shared" si="31"/>
        <v>0</v>
      </c>
      <c r="G40" s="77">
        <f t="shared" si="31"/>
        <v>0</v>
      </c>
      <c r="H40" s="80">
        <f t="shared" si="31"/>
        <v>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68</v>
      </c>
      <c r="D41" s="78">
        <f t="shared" si="32"/>
        <v>8808</v>
      </c>
      <c r="E41" s="79">
        <f t="shared" si="32"/>
        <v>60</v>
      </c>
      <c r="F41" s="80">
        <f t="shared" si="32"/>
        <v>8100</v>
      </c>
      <c r="G41" s="77">
        <f t="shared" si="32"/>
        <v>69</v>
      </c>
      <c r="H41" s="80">
        <f t="shared" si="32"/>
        <v>9175</v>
      </c>
      <c r="I41" s="81">
        <f t="shared" si="2"/>
        <v>59</v>
      </c>
      <c r="J41" s="137">
        <f t="shared" si="2"/>
        <v>7733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29697</v>
      </c>
      <c r="D42" s="78">
        <f t="shared" si="33"/>
        <v>2129793</v>
      </c>
      <c r="E42" s="79">
        <f t="shared" si="33"/>
        <v>19291</v>
      </c>
      <c r="F42" s="80">
        <f t="shared" si="33"/>
        <v>5664759</v>
      </c>
      <c r="G42" s="77">
        <f t="shared" si="33"/>
        <v>17668</v>
      </c>
      <c r="H42" s="80">
        <f t="shared" si="33"/>
        <v>5198329</v>
      </c>
      <c r="I42" s="85">
        <f t="shared" si="2"/>
        <v>31320</v>
      </c>
      <c r="J42" s="137">
        <f t="shared" si="2"/>
        <v>2596223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4611.4000000000005</v>
      </c>
      <c r="D43" s="78">
        <f t="shared" si="34"/>
        <v>178426.99999999965</v>
      </c>
      <c r="E43" s="79">
        <f t="shared" si="34"/>
        <v>3670.1</v>
      </c>
      <c r="F43" s="80">
        <f t="shared" si="34"/>
        <v>273727.5</v>
      </c>
      <c r="G43" s="77">
        <f t="shared" si="34"/>
        <v>5878.1</v>
      </c>
      <c r="H43" s="80">
        <f t="shared" si="34"/>
        <v>282423.40000000002</v>
      </c>
      <c r="I43" s="77">
        <f t="shared" si="2"/>
        <v>2403.3999999999996</v>
      </c>
      <c r="J43" s="137">
        <f t="shared" si="2"/>
        <v>169731.09999999963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36.299999999999997</v>
      </c>
      <c r="D44" s="78">
        <f t="shared" si="35"/>
        <v>39872</v>
      </c>
      <c r="E44" s="79">
        <f t="shared" si="35"/>
        <v>12</v>
      </c>
      <c r="F44" s="80">
        <f t="shared" si="35"/>
        <v>9511</v>
      </c>
      <c r="G44" s="77">
        <f t="shared" si="35"/>
        <v>12</v>
      </c>
      <c r="H44" s="80">
        <f t="shared" si="35"/>
        <v>10287</v>
      </c>
      <c r="I44" s="77">
        <f t="shared" si="2"/>
        <v>36.299999999999997</v>
      </c>
      <c r="J44" s="137">
        <f t="shared" si="2"/>
        <v>39096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879.2</v>
      </c>
      <c r="D45" s="78">
        <f t="shared" si="36"/>
        <v>107449.70000000001</v>
      </c>
      <c r="E45" s="79">
        <f t="shared" si="36"/>
        <v>1055</v>
      </c>
      <c r="F45" s="80">
        <f t="shared" si="36"/>
        <v>167936</v>
      </c>
      <c r="G45" s="77">
        <f t="shared" si="36"/>
        <v>1020</v>
      </c>
      <c r="H45" s="80">
        <f t="shared" si="36"/>
        <v>143017</v>
      </c>
      <c r="I45" s="81">
        <f t="shared" si="2"/>
        <v>914.2</v>
      </c>
      <c r="J45" s="137">
        <f t="shared" si="2"/>
        <v>132368.70000000001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2120.1000000000004</v>
      </c>
      <c r="D46" s="78">
        <f t="shared" si="37"/>
        <v>1341934.261538462</v>
      </c>
      <c r="E46" s="79">
        <f t="shared" si="37"/>
        <v>1251</v>
      </c>
      <c r="F46" s="80">
        <f t="shared" si="37"/>
        <v>933845.15384615387</v>
      </c>
      <c r="G46" s="77">
        <f t="shared" si="37"/>
        <v>1306</v>
      </c>
      <c r="H46" s="80">
        <f t="shared" si="37"/>
        <v>851295.61538461538</v>
      </c>
      <c r="I46" s="81">
        <f t="shared" si="2"/>
        <v>2065.1000000000004</v>
      </c>
      <c r="J46" s="137">
        <f t="shared" si="2"/>
        <v>1424483.8000000003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4189.6999999999971</v>
      </c>
      <c r="D47" s="78">
        <f t="shared" si="38"/>
        <v>421732.134488474</v>
      </c>
      <c r="E47" s="79">
        <f t="shared" si="38"/>
        <v>523.9</v>
      </c>
      <c r="F47" s="80">
        <f t="shared" si="38"/>
        <v>149174.29999999999</v>
      </c>
      <c r="G47" s="77">
        <f t="shared" si="38"/>
        <v>953.1</v>
      </c>
      <c r="H47" s="80">
        <f t="shared" si="38"/>
        <v>107337.29999999999</v>
      </c>
      <c r="I47" s="81">
        <f t="shared" si="2"/>
        <v>3760.4999999999968</v>
      </c>
      <c r="J47" s="137">
        <f t="shared" si="2"/>
        <v>463569.13448847394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6978.0931999999984</v>
      </c>
      <c r="D49" s="89">
        <f t="shared" si="40"/>
        <v>1150279</v>
      </c>
      <c r="E49" s="90">
        <f t="shared" si="40"/>
        <v>6506.4359999999997</v>
      </c>
      <c r="F49" s="91">
        <f t="shared" si="40"/>
        <v>743629</v>
      </c>
      <c r="G49" s="88">
        <f t="shared" si="40"/>
        <v>6644.4759999999997</v>
      </c>
      <c r="H49" s="92">
        <f t="shared" si="40"/>
        <v>778458</v>
      </c>
      <c r="I49" s="93">
        <f t="shared" si="2"/>
        <v>6840.0531999999976</v>
      </c>
      <c r="J49" s="138">
        <f t="shared" si="2"/>
        <v>1115450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133304.75020000001</v>
      </c>
      <c r="D50" s="156">
        <f t="shared" si="41"/>
        <v>26285257.481383689</v>
      </c>
      <c r="E50" s="155">
        <f t="shared" si="41"/>
        <v>81707.638999999996</v>
      </c>
      <c r="F50" s="156">
        <f t="shared" si="41"/>
        <v>22597181.194386695</v>
      </c>
      <c r="G50" s="155">
        <f>SUM(G10:G49)</f>
        <v>80112.426999999996</v>
      </c>
      <c r="H50" s="156">
        <f t="shared" si="41"/>
        <v>21737298.931600831</v>
      </c>
      <c r="I50" s="157">
        <f>SUM(I10:I49)</f>
        <v>134899.96220000001</v>
      </c>
      <c r="J50" s="158">
        <f>SUM(J10:J49)</f>
        <v>27145139.744169559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130087</v>
      </c>
      <c r="D51" s="163">
        <v>31337606</v>
      </c>
      <c r="E51" s="162">
        <v>92165</v>
      </c>
      <c r="F51" s="164">
        <v>22745747</v>
      </c>
      <c r="G51" s="165">
        <v>88968</v>
      </c>
      <c r="H51" s="166">
        <v>22968223</v>
      </c>
      <c r="I51" s="167">
        <v>133284</v>
      </c>
      <c r="J51" s="168">
        <v>31115130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102.47353709440605</v>
      </c>
      <c r="D52" s="140">
        <f t="shared" si="42"/>
        <v>83.877681917960444</v>
      </c>
      <c r="E52" s="139">
        <f t="shared" si="42"/>
        <v>88.653652688113709</v>
      </c>
      <c r="F52" s="141">
        <f t="shared" si="42"/>
        <v>99.346841387036861</v>
      </c>
      <c r="G52" s="142">
        <f t="shared" si="42"/>
        <v>90.046339133171472</v>
      </c>
      <c r="H52" s="141">
        <f t="shared" si="42"/>
        <v>94.640751840492115</v>
      </c>
      <c r="I52" s="143">
        <f t="shared" si="42"/>
        <v>101.21242024549085</v>
      </c>
      <c r="J52" s="144">
        <f>J50/J51*100</f>
        <v>87.240965228715282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8年 4月分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8年 4月分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1280.9000000000001</v>
      </c>
      <c r="D68" s="71">
        <v>314189.99999999994</v>
      </c>
      <c r="E68" s="169">
        <v>86</v>
      </c>
      <c r="F68" s="170">
        <v>39889</v>
      </c>
      <c r="G68" s="169">
        <v>185</v>
      </c>
      <c r="H68" s="171">
        <v>46834</v>
      </c>
      <c r="I68" s="81">
        <f>+C68+E68-G68</f>
        <v>1181.9000000000001</v>
      </c>
      <c r="J68" s="152">
        <f>+D68+F68-H68</f>
        <v>307244.99999999994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1591.8530000000001</v>
      </c>
      <c r="D80" s="78">
        <v>662768</v>
      </c>
      <c r="E80" s="172">
        <v>911.06200000000001</v>
      </c>
      <c r="F80" s="173">
        <v>297888</v>
      </c>
      <c r="G80" s="172">
        <v>915.27300000000002</v>
      </c>
      <c r="H80" s="174">
        <v>302401</v>
      </c>
      <c r="I80" s="81">
        <f t="shared" si="43"/>
        <v>1587.6419999999998</v>
      </c>
      <c r="J80" s="82">
        <f t="shared" si="43"/>
        <v>658255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212.67399999999981</v>
      </c>
      <c r="D81" s="78">
        <v>120000</v>
      </c>
      <c r="E81" s="172">
        <v>190.22499999999999</v>
      </c>
      <c r="F81" s="173">
        <v>103600</v>
      </c>
      <c r="G81" s="172">
        <v>169.898</v>
      </c>
      <c r="H81" s="174">
        <v>91400</v>
      </c>
      <c r="I81" s="81">
        <f t="shared" si="43"/>
        <v>233.00099999999978</v>
      </c>
      <c r="J81" s="82">
        <f t="shared" si="43"/>
        <v>132200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963</v>
      </c>
      <c r="D82" s="78">
        <v>620589.69999999995</v>
      </c>
      <c r="E82" s="172" ph="1">
        <v>184</v>
      </c>
      <c r="F82" s="173">
        <v>312463</v>
      </c>
      <c r="G82" s="172">
        <v>212</v>
      </c>
      <c r="H82" s="174">
        <v>318435.8</v>
      </c>
      <c r="I82" s="81">
        <f t="shared" si="43"/>
        <v>935</v>
      </c>
      <c r="J82" s="82">
        <f t="shared" si="43"/>
        <v>614616.89999999991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708.5</v>
      </c>
      <c r="D83" s="78">
        <v>784469.20000000019</v>
      </c>
      <c r="E83" s="172">
        <v>1135.5</v>
      </c>
      <c r="F83" s="173">
        <v>921365</v>
      </c>
      <c r="G83" s="172">
        <v>1016</v>
      </c>
      <c r="H83" s="174">
        <v>851552</v>
      </c>
      <c r="I83" s="81">
        <f t="shared" si="43"/>
        <v>828</v>
      </c>
      <c r="J83" s="82">
        <f t="shared" si="43"/>
        <v>854282.20000000019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3202.8000000000011</v>
      </c>
      <c r="D84" s="78">
        <v>362401.25675675698</v>
      </c>
      <c r="E84" s="172">
        <v>5564.8</v>
      </c>
      <c r="F84" s="173">
        <v>368234.54054054053</v>
      </c>
      <c r="G84" s="172">
        <v>5401.7</v>
      </c>
      <c r="H84" s="174">
        <v>355808.81621621619</v>
      </c>
      <c r="I84" s="81">
        <f t="shared" si="43"/>
        <v>3365.9000000000024</v>
      </c>
      <c r="J84" s="82">
        <f t="shared" si="43"/>
        <v>374826.98108108132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77</v>
      </c>
      <c r="D85" s="78">
        <v>55415</v>
      </c>
      <c r="E85" s="172">
        <v>37</v>
      </c>
      <c r="F85" s="173">
        <v>30765</v>
      </c>
      <c r="G85" s="172">
        <v>55</v>
      </c>
      <c r="H85" s="174">
        <v>37140</v>
      </c>
      <c r="I85" s="81">
        <f t="shared" si="43"/>
        <v>59</v>
      </c>
      <c r="J85" s="82">
        <f t="shared" si="43"/>
        <v>49040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4934</v>
      </c>
      <c r="D86" s="78">
        <v>3109569</v>
      </c>
      <c r="E86" s="172">
        <v>2231</v>
      </c>
      <c r="F86" s="173">
        <v>4400177</v>
      </c>
      <c r="G86" s="175">
        <v>2347</v>
      </c>
      <c r="H86" s="181">
        <v>4663619</v>
      </c>
      <c r="I86" s="81">
        <f t="shared" si="43"/>
        <v>4818</v>
      </c>
      <c r="J86" s="82">
        <f t="shared" si="43"/>
        <v>2846127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344</v>
      </c>
      <c r="D88" s="78">
        <v>146185</v>
      </c>
      <c r="E88" s="172">
        <v>366</v>
      </c>
      <c r="F88" s="173">
        <v>149418</v>
      </c>
      <c r="G88" s="172">
        <v>369</v>
      </c>
      <c r="H88" s="174">
        <v>155727</v>
      </c>
      <c r="I88" s="81">
        <f t="shared" si="43"/>
        <v>341</v>
      </c>
      <c r="J88" s="82">
        <f t="shared" si="43"/>
        <v>139876</v>
      </c>
      <c r="K88" s="2"/>
      <c r="L88" s="29">
        <v>21</v>
      </c>
      <c r="M88" s="12" t="s">
        <v>37</v>
      </c>
      <c r="N88" s="30">
        <v>11.108000000000002</v>
      </c>
      <c r="O88" s="31">
        <v>2355</v>
      </c>
      <c r="P88" s="172">
        <v>4.016</v>
      </c>
      <c r="Q88" s="173">
        <v>650</v>
      </c>
      <c r="R88" s="172">
        <v>4.08</v>
      </c>
      <c r="S88" s="174">
        <v>1050</v>
      </c>
      <c r="T88" s="27">
        <f t="shared" si="44"/>
        <v>11.044000000000002</v>
      </c>
      <c r="U88" s="48">
        <f t="shared" si="44"/>
        <v>1955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2702.29</v>
      </c>
      <c r="D89" s="78">
        <v>239539</v>
      </c>
      <c r="E89" s="172">
        <v>1617</v>
      </c>
      <c r="F89" s="173">
        <v>152936</v>
      </c>
      <c r="G89" s="172">
        <v>1285</v>
      </c>
      <c r="H89" s="174">
        <v>106759</v>
      </c>
      <c r="I89" s="81">
        <f t="shared" si="43"/>
        <v>3034.29</v>
      </c>
      <c r="J89" s="82">
        <f t="shared" si="43"/>
        <v>285716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137</v>
      </c>
      <c r="D90" s="78">
        <v>117577.901</v>
      </c>
      <c r="E90" s="172">
        <v>29</v>
      </c>
      <c r="F90" s="173">
        <v>42303</v>
      </c>
      <c r="G90" s="172">
        <v>48</v>
      </c>
      <c r="H90" s="174">
        <v>41708.1</v>
      </c>
      <c r="I90" s="81">
        <f t="shared" si="43"/>
        <v>118</v>
      </c>
      <c r="J90" s="82">
        <f t="shared" si="43"/>
        <v>118172.80100000001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3521.2000000000003</v>
      </c>
      <c r="D91" s="78">
        <v>419039.30200000049</v>
      </c>
      <c r="E91" s="172">
        <v>1759.1</v>
      </c>
      <c r="F91" s="173">
        <v>384651.2</v>
      </c>
      <c r="G91" s="172">
        <v>1317.5</v>
      </c>
      <c r="H91" s="174">
        <v>353662.4</v>
      </c>
      <c r="I91" s="81">
        <f t="shared" si="43"/>
        <v>3962.8</v>
      </c>
      <c r="J91" s="82">
        <f t="shared" si="43"/>
        <v>450028.10200000054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3565.7319999999995</v>
      </c>
      <c r="D92" s="78">
        <v>790325.95</v>
      </c>
      <c r="E92" s="172">
        <v>2066.6999999999998</v>
      </c>
      <c r="F92" s="173">
        <v>536940.5</v>
      </c>
      <c r="G92" s="172">
        <v>1899.5</v>
      </c>
      <c r="H92" s="174">
        <v>465340.1</v>
      </c>
      <c r="I92" s="81">
        <f t="shared" si="43"/>
        <v>3732.9319999999989</v>
      </c>
      <c r="J92" s="82">
        <f t="shared" si="43"/>
        <v>861926.35</v>
      </c>
      <c r="K92" s="2"/>
      <c r="L92" s="29">
        <v>25</v>
      </c>
      <c r="M92" s="12" t="s">
        <v>41</v>
      </c>
      <c r="N92" s="30">
        <v>2637</v>
      </c>
      <c r="O92" s="31">
        <v>988875</v>
      </c>
      <c r="P92" s="172">
        <v>1338</v>
      </c>
      <c r="Q92" s="173">
        <v>501750</v>
      </c>
      <c r="R92" s="172">
        <v>1205</v>
      </c>
      <c r="S92" s="174">
        <v>451875</v>
      </c>
      <c r="T92" s="32">
        <f t="shared" si="44"/>
        <v>2770</v>
      </c>
      <c r="U92" s="48">
        <f t="shared" si="44"/>
        <v>1038750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4097</v>
      </c>
      <c r="D93" s="78">
        <v>1023666.8999999992</v>
      </c>
      <c r="E93" s="172">
        <v>3409</v>
      </c>
      <c r="F93" s="173">
        <v>1273462.3</v>
      </c>
      <c r="G93" s="172">
        <v>3177</v>
      </c>
      <c r="H93" s="174">
        <v>1174832.5</v>
      </c>
      <c r="I93" s="81">
        <f t="shared" si="43"/>
        <v>4329</v>
      </c>
      <c r="J93" s="82">
        <f t="shared" si="43"/>
        <v>1122296.6999999993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40552.600000000006</v>
      </c>
      <c r="D94" s="78">
        <v>6582186.8028999995</v>
      </c>
      <c r="E94" s="172">
        <v>18768.900000000001</v>
      </c>
      <c r="F94" s="173">
        <v>2859899.7</v>
      </c>
      <c r="G94" s="172">
        <v>18187.7</v>
      </c>
      <c r="H94" s="174">
        <v>2875123.6</v>
      </c>
      <c r="I94" s="81">
        <f t="shared" si="43"/>
        <v>41133.800000000003</v>
      </c>
      <c r="J94" s="82">
        <f t="shared" si="43"/>
        <v>6566962.902900001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114.10000000000002</v>
      </c>
      <c r="D95" s="78">
        <v>61476.6</v>
      </c>
      <c r="E95" s="172">
        <v>155.69999999999999</v>
      </c>
      <c r="F95" s="173">
        <v>158234.20000000001</v>
      </c>
      <c r="G95" s="172">
        <v>62</v>
      </c>
      <c r="H95" s="174">
        <v>38807.300000000003</v>
      </c>
      <c r="I95" s="81">
        <f t="shared" si="43"/>
        <v>207.8</v>
      </c>
      <c r="J95" s="82">
        <f t="shared" si="43"/>
        <v>180903.5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13071.6</v>
      </c>
      <c r="D96" s="78">
        <v>4033396.7727000015</v>
      </c>
      <c r="E96" s="172">
        <v>7704.2</v>
      </c>
      <c r="F96" s="173">
        <v>1960517.8</v>
      </c>
      <c r="G96" s="172">
        <v>7790.1</v>
      </c>
      <c r="H96" s="174">
        <v>1907533</v>
      </c>
      <c r="I96" s="81">
        <f t="shared" si="43"/>
        <v>12985.699999999999</v>
      </c>
      <c r="J96" s="82">
        <f t="shared" si="43"/>
        <v>4086381.5727000013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244</v>
      </c>
      <c r="D97" s="78">
        <v>398532</v>
      </c>
      <c r="E97" s="172">
        <v>818</v>
      </c>
      <c r="F97" s="173">
        <v>70600</v>
      </c>
      <c r="G97" s="172">
        <v>50</v>
      </c>
      <c r="H97" s="174">
        <v>42288</v>
      </c>
      <c r="I97" s="81">
        <f t="shared" si="43"/>
        <v>1012</v>
      </c>
      <c r="J97" s="82">
        <f t="shared" si="43"/>
        <v>426844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0</v>
      </c>
      <c r="F98" s="173">
        <v>0</v>
      </c>
      <c r="G98" s="172">
        <v>0</v>
      </c>
      <c r="H98" s="174">
        <v>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68</v>
      </c>
      <c r="D99" s="78">
        <v>8808</v>
      </c>
      <c r="E99" s="172">
        <v>60</v>
      </c>
      <c r="F99" s="173">
        <v>8100</v>
      </c>
      <c r="G99" s="172">
        <v>69</v>
      </c>
      <c r="H99" s="174">
        <v>9175</v>
      </c>
      <c r="I99" s="81">
        <f t="shared" si="43"/>
        <v>59</v>
      </c>
      <c r="J99" s="82">
        <f t="shared" si="43"/>
        <v>7733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29697</v>
      </c>
      <c r="D100" s="78">
        <v>2129793</v>
      </c>
      <c r="E100" s="172">
        <v>19291</v>
      </c>
      <c r="F100" s="173">
        <v>5664759</v>
      </c>
      <c r="G100" s="172">
        <v>17668</v>
      </c>
      <c r="H100" s="174">
        <v>5198329</v>
      </c>
      <c r="I100" s="81">
        <f t="shared" si="43"/>
        <v>31320</v>
      </c>
      <c r="J100" s="82">
        <f t="shared" si="43"/>
        <v>2596223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4611.4000000000005</v>
      </c>
      <c r="D101" s="78">
        <v>178426.99999999965</v>
      </c>
      <c r="E101" s="172">
        <v>3670.1</v>
      </c>
      <c r="F101" s="173">
        <v>273727.5</v>
      </c>
      <c r="G101" s="172">
        <v>5878.1</v>
      </c>
      <c r="H101" s="174">
        <v>282423.40000000002</v>
      </c>
      <c r="I101" s="81">
        <f t="shared" si="43"/>
        <v>2403.3999999999996</v>
      </c>
      <c r="J101" s="82">
        <f t="shared" si="43"/>
        <v>169731.09999999963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36.299999999999997</v>
      </c>
      <c r="D102" s="78">
        <v>39872</v>
      </c>
      <c r="E102" s="172">
        <v>12</v>
      </c>
      <c r="F102" s="173">
        <v>9511</v>
      </c>
      <c r="G102" s="172">
        <v>12</v>
      </c>
      <c r="H102" s="174">
        <v>10287</v>
      </c>
      <c r="I102" s="77">
        <f t="shared" si="43"/>
        <v>36.299999999999997</v>
      </c>
      <c r="J102" s="78">
        <f t="shared" si="43"/>
        <v>39096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879.2</v>
      </c>
      <c r="D103" s="78">
        <v>107449.70000000001</v>
      </c>
      <c r="E103" s="172">
        <v>1055</v>
      </c>
      <c r="F103" s="173">
        <v>167936</v>
      </c>
      <c r="G103" s="172">
        <v>1020</v>
      </c>
      <c r="H103" s="174">
        <v>143017</v>
      </c>
      <c r="I103" s="77">
        <f t="shared" si="43"/>
        <v>914.2</v>
      </c>
      <c r="J103" s="78">
        <f t="shared" si="43"/>
        <v>132368.70000000001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2120.1000000000004</v>
      </c>
      <c r="D104" s="78">
        <v>1341934.261538462</v>
      </c>
      <c r="E104" s="172">
        <v>1251</v>
      </c>
      <c r="F104" s="173">
        <v>933845.15384615387</v>
      </c>
      <c r="G104" s="172">
        <v>1306</v>
      </c>
      <c r="H104" s="174">
        <v>851295.61538461538</v>
      </c>
      <c r="I104" s="77">
        <f t="shared" si="43"/>
        <v>2065.1000000000004</v>
      </c>
      <c r="J104" s="78">
        <f t="shared" si="43"/>
        <v>1424483.8000000003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4189.6999999999971</v>
      </c>
      <c r="D105" s="78">
        <v>421732.134488474</v>
      </c>
      <c r="E105" s="172">
        <v>523.9</v>
      </c>
      <c r="F105" s="173">
        <v>149174.29999999999</v>
      </c>
      <c r="G105" s="172">
        <v>953.1</v>
      </c>
      <c r="H105" s="174">
        <v>107337.29999999999</v>
      </c>
      <c r="I105" s="81">
        <f t="shared" si="43"/>
        <v>3760.4999999999968</v>
      </c>
      <c r="J105" s="82">
        <f t="shared" si="43"/>
        <v>463569.13448847394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6978.0931999999984</v>
      </c>
      <c r="D107" s="147">
        <v>1150279</v>
      </c>
      <c r="E107" s="176">
        <v>6506.4359999999997</v>
      </c>
      <c r="F107" s="177">
        <v>743629</v>
      </c>
      <c r="G107" s="176">
        <v>6644.4759999999997</v>
      </c>
      <c r="H107" s="178">
        <v>778458</v>
      </c>
      <c r="I107" s="85">
        <f t="shared" si="43"/>
        <v>6840.0531999999976</v>
      </c>
      <c r="J107" s="148">
        <f t="shared" si="43"/>
        <v>1115450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130037.44220000002</v>
      </c>
      <c r="D108" s="150">
        <f t="shared" ref="D108:J108" si="45">SUM(D68:D107)</f>
        <v>25241903.481383692</v>
      </c>
      <c r="E108" s="149">
        <f>SUM(E68:E107)</f>
        <v>79539.622999999992</v>
      </c>
      <c r="F108" s="150">
        <f t="shared" si="45"/>
        <v>22035026.194386695</v>
      </c>
      <c r="G108" s="151">
        <f t="shared" si="45"/>
        <v>78175.346999999994</v>
      </c>
      <c r="H108" s="150">
        <f t="shared" si="45"/>
        <v>21230293.931600831</v>
      </c>
      <c r="I108" s="151">
        <f t="shared" si="45"/>
        <v>131401.7182</v>
      </c>
      <c r="J108" s="135">
        <f t="shared" si="45"/>
        <v>26046635.744169559</v>
      </c>
      <c r="K108" s="2"/>
      <c r="L108" s="217" t="s">
        <v>57</v>
      </c>
      <c r="M108" s="218"/>
      <c r="N108" s="37">
        <f t="shared" ref="N108:S108" si="46">SUM(N68:N107)</f>
        <v>2767.308</v>
      </c>
      <c r="O108" s="35">
        <f t="shared" si="46"/>
        <v>1015220</v>
      </c>
      <c r="P108" s="38">
        <f t="shared" si="46"/>
        <v>1397.0160000000001</v>
      </c>
      <c r="Q108" s="53">
        <f t="shared" si="46"/>
        <v>519400</v>
      </c>
      <c r="R108" s="36">
        <f t="shared" si="46"/>
        <v>1264.08</v>
      </c>
      <c r="S108" s="53">
        <f t="shared" si="46"/>
        <v>469925</v>
      </c>
      <c r="T108" s="36">
        <f>SUM(T68:T107)</f>
        <v>2900.2440000000001</v>
      </c>
      <c r="U108" s="35">
        <f>SUM(U68:U107)</f>
        <v>1064695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127132</v>
      </c>
      <c r="D109" s="163">
        <v>30398891</v>
      </c>
      <c r="E109" s="162">
        <v>90117</v>
      </c>
      <c r="F109" s="164">
        <v>22204987</v>
      </c>
      <c r="G109" s="165">
        <v>87211</v>
      </c>
      <c r="H109" s="166">
        <v>22518503</v>
      </c>
      <c r="I109" s="167">
        <v>130038</v>
      </c>
      <c r="J109" s="168">
        <v>30085375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102.28537441399493</v>
      </c>
      <c r="D110" s="95">
        <f t="shared" ref="D110:J110" si="47">+D108/D109*100</f>
        <v>83.035606402166749</v>
      </c>
      <c r="E110" s="94">
        <f t="shared" si="47"/>
        <v>88.262617486156884</v>
      </c>
      <c r="F110" s="95">
        <f t="shared" si="47"/>
        <v>99.234582728585679</v>
      </c>
      <c r="G110" s="96">
        <f t="shared" si="47"/>
        <v>89.639319581245474</v>
      </c>
      <c r="H110" s="95">
        <f t="shared" si="47"/>
        <v>94.279330786779354</v>
      </c>
      <c r="I110" s="97">
        <f t="shared" si="47"/>
        <v>101.04870745474399</v>
      </c>
      <c r="J110" s="98">
        <f t="shared" si="47"/>
        <v>86.575739023261505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8年 4月分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8年 4月分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450</v>
      </c>
      <c r="D128" s="129">
        <v>26134</v>
      </c>
      <c r="E128" s="172">
        <v>721</v>
      </c>
      <c r="F128" s="173">
        <v>41705</v>
      </c>
      <c r="G128" s="172">
        <v>623</v>
      </c>
      <c r="H128" s="174">
        <v>36030</v>
      </c>
      <c r="I128" s="126">
        <f t="shared" ref="I128:J166" si="48">+C128+E128-G128</f>
        <v>548</v>
      </c>
      <c r="J128" s="129">
        <f t="shared" si="48"/>
        <v>31809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450</v>
      </c>
      <c r="D167" s="135">
        <f t="shared" si="50"/>
        <v>26134</v>
      </c>
      <c r="E167" s="134">
        <f t="shared" si="50"/>
        <v>721</v>
      </c>
      <c r="F167" s="135">
        <f t="shared" si="50"/>
        <v>41705</v>
      </c>
      <c r="G167" s="134">
        <f t="shared" si="50"/>
        <v>623</v>
      </c>
      <c r="H167" s="135">
        <f t="shared" si="50"/>
        <v>36030</v>
      </c>
      <c r="I167" s="134">
        <f t="shared" si="50"/>
        <v>548</v>
      </c>
      <c r="J167" s="135">
        <f t="shared" si="50"/>
        <v>31809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2026-05-27T02:43:24Z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