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6年度\"/>
    </mc:Choice>
  </mc:AlternateContent>
  <xr:revisionPtr revIDLastSave="0" documentId="8_{20F6FA5D-E9C1-41EE-A200-6049DFDFC260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<sst xmlns="http://schemas.openxmlformats.org/spreadsheetml/2006/main" count="385" uniqueCount="88">
  <si>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</si>
  <si>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</si>
  <si>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</si>
  <si>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</si>
  <si>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</si>
  <si>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</si>
  <si>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</si>
  <si>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</si>
  <si>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</si>
  <si>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</si>
  <si>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</si>
  <si>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</si>
  <si>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</si>
  <si>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</si>
  <si>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</si>
  <si>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</si>
  <si>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</si>
  <si>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</si>
  <si>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</si>
  <si>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</si>
  <si>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</si>
  <si>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</si>
  <si>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</si>
  <si>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</si>
  <si>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</si>
  <si>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</si>
  <si>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</si>
  <si>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</si>
  <si>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</si>
  <si>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</si>
  <si>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</si>
  <si>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</si>
  <si>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</si>
  <si>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</si>
  <si>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</si>
  <si>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</si>
  <si>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</si>
  <si>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</si>
  <si>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</si>
  <si>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</si>
  <si>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</si>
  <si>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</si>
  <si>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</si>
  <si>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</si>
  <si>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</si>
  <si>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</si>
  <si>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</si>
  <si>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</si>
  <si>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</si>
  <si>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</si>
  <si>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</si>
  <si>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</si>
  <si>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</si>
  <si>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</si>
  <si>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</si>
  <si>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</si>
  <si>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</si>
  <si>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</si>
  <si>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</si>
  <si>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</si>
  <si>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</si>
  <si>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</si>
  <si>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</si>
  <si>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</si>
  <si>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</si>
  <si>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</si>
  <si>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</si>
  <si>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</si>
  <si>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</si>
  <si>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</si>
  <si>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</si>
  <si>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</si>
  <si>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</si>
  <si>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</si>
  <si>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</si>
  <si>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</si>
  <si>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</si>
  <si>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</si>
  <si>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</si>
  <si>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</si>
  <si>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</si>
  <si>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</si>
  <si>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</si>
  <si>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</si>
  <si>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</si>
  <si>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</si>
  <si>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</si>
  <si>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8年 5月分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</si>
</sst>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B113" sqref="B113:J113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1181.9000000000001</v>
      </c>
      <c r="D10" s="71">
        <f t="shared" ref="D10:H10" si="0">+D68+O68+D127+O127</f>
        <v>307244.99999999994</v>
      </c>
      <c r="E10" s="72">
        <f t="shared" si="0"/>
        <v>150</v>
      </c>
      <c r="F10" s="73">
        <f t="shared" si="0"/>
        <v>40315</v>
      </c>
      <c r="G10" s="70">
        <f t="shared" si="0"/>
        <v>221</v>
      </c>
      <c r="H10" s="74">
        <f t="shared" si="0"/>
        <v>57885</v>
      </c>
      <c r="I10" s="70">
        <f>+C10+E10-G10</f>
        <v>1110.9000000000001</v>
      </c>
      <c r="J10" s="136">
        <f>+D10+F10-H10</f>
        <v>289674.99999999994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617</v>
      </c>
      <c r="D11" s="78">
        <f t="shared" si="1"/>
        <v>38709</v>
      </c>
      <c r="E11" s="79">
        <f t="shared" si="1"/>
        <v>628</v>
      </c>
      <c r="F11" s="80">
        <f t="shared" si="1"/>
        <v>38894</v>
      </c>
      <c r="G11" s="81">
        <f t="shared" si="1"/>
        <v>732</v>
      </c>
      <c r="H11" s="80">
        <f t="shared" si="1"/>
        <v>45122</v>
      </c>
      <c r="I11" s="81">
        <f t="shared" ref="I11:J49" si="2">+C11+E11-G11</f>
        <v>513</v>
      </c>
      <c r="J11" s="137">
        <f t="shared" si="2"/>
        <v>32481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1587.6419999999998</v>
      </c>
      <c r="D22" s="78">
        <f t="shared" si="13"/>
        <v>658255</v>
      </c>
      <c r="E22" s="79">
        <f t="shared" si="13"/>
        <v>733</v>
      </c>
      <c r="F22" s="80">
        <f t="shared" si="13"/>
        <v>270967</v>
      </c>
      <c r="G22" s="77">
        <f t="shared" si="13"/>
        <v>791.52200000000005</v>
      </c>
      <c r="H22" s="80">
        <f t="shared" si="13"/>
        <v>278964</v>
      </c>
      <c r="I22" s="81">
        <f t="shared" si="2"/>
        <v>1529.12</v>
      </c>
      <c r="J22" s="137">
        <f t="shared" si="2"/>
        <v>650258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233.00099999999978</v>
      </c>
      <c r="D23" s="78">
        <f t="shared" si="14"/>
        <v>132200</v>
      </c>
      <c r="E23" s="79">
        <f t="shared" si="14"/>
        <v>125.931</v>
      </c>
      <c r="F23" s="80">
        <f t="shared" si="14"/>
        <v>64800</v>
      </c>
      <c r="G23" s="77">
        <f t="shared" si="14"/>
        <v>128.899</v>
      </c>
      <c r="H23" s="80">
        <f t="shared" si="14"/>
        <v>66400</v>
      </c>
      <c r="I23" s="81">
        <f t="shared" si="2"/>
        <v>230.03299999999979</v>
      </c>
      <c r="J23" s="137">
        <f t="shared" si="2"/>
        <v>130600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985</v>
      </c>
      <c r="D24" s="78">
        <f t="shared" si="15"/>
        <v>616616.89999999991</v>
      </c>
      <c r="E24" s="79">
        <f t="shared" si="15"/>
        <v>258</v>
      </c>
      <c r="F24" s="80">
        <f t="shared" si="15"/>
        <v>245633</v>
      </c>
      <c r="G24" s="77">
        <f t="shared" si="15"/>
        <v>220</v>
      </c>
      <c r="H24" s="80">
        <f t="shared" si="15"/>
        <v>257811</v>
      </c>
      <c r="I24" s="81">
        <f t="shared" si="2"/>
        <v>1023</v>
      </c>
      <c r="J24" s="137">
        <f t="shared" si="2"/>
        <v>604438.89999999991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828</v>
      </c>
      <c r="D25" s="78">
        <f t="shared" si="16"/>
        <v>854282.20000000019</v>
      </c>
      <c r="E25" s="79">
        <f t="shared" si="16"/>
        <v>931</v>
      </c>
      <c r="F25" s="80">
        <f t="shared" si="16"/>
        <v>768483</v>
      </c>
      <c r="G25" s="77">
        <f t="shared" si="16"/>
        <v>904</v>
      </c>
      <c r="H25" s="80">
        <f t="shared" si="16"/>
        <v>736526</v>
      </c>
      <c r="I25" s="81">
        <f t="shared" si="2"/>
        <v>855</v>
      </c>
      <c r="J25" s="137">
        <f t="shared" si="2"/>
        <v>886239.20000000019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3365.9000000000024</v>
      </c>
      <c r="D26" s="78">
        <f t="shared" si="17"/>
        <v>374826.98108108132</v>
      </c>
      <c r="E26" s="79">
        <f t="shared" si="17"/>
        <v>4463.1000000000004</v>
      </c>
      <c r="F26" s="80">
        <f t="shared" si="17"/>
        <v>298856.44594594592</v>
      </c>
      <c r="G26" s="77">
        <f t="shared" si="17"/>
        <v>4968.7</v>
      </c>
      <c r="H26" s="80">
        <f t="shared" si="17"/>
        <v>311226.46216216218</v>
      </c>
      <c r="I26" s="81">
        <f t="shared" si="2"/>
        <v>2860.3000000000029</v>
      </c>
      <c r="J26" s="137">
        <f t="shared" si="2"/>
        <v>362456.96486486506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59</v>
      </c>
      <c r="D27" s="78">
        <f t="shared" si="18"/>
        <v>49040</v>
      </c>
      <c r="E27" s="79">
        <f t="shared" si="18"/>
        <v>92</v>
      </c>
      <c r="F27" s="80">
        <f t="shared" si="18"/>
        <v>71005</v>
      </c>
      <c r="G27" s="77">
        <f t="shared" si="18"/>
        <v>42</v>
      </c>
      <c r="H27" s="80">
        <f t="shared" si="18"/>
        <v>30760</v>
      </c>
      <c r="I27" s="81">
        <f t="shared" si="2"/>
        <v>109</v>
      </c>
      <c r="J27" s="137">
        <f t="shared" si="2"/>
        <v>89285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4818</v>
      </c>
      <c r="D28" s="78">
        <f t="shared" si="19"/>
        <v>2846127</v>
      </c>
      <c r="E28" s="79">
        <f t="shared" si="19"/>
        <v>1837</v>
      </c>
      <c r="F28" s="80">
        <f t="shared" si="19"/>
        <v>3674000</v>
      </c>
      <c r="G28" s="77">
        <f t="shared" si="19"/>
        <v>1813</v>
      </c>
      <c r="H28" s="80">
        <f t="shared" si="19"/>
        <v>3598857</v>
      </c>
      <c r="I28" s="81">
        <f t="shared" si="2"/>
        <v>4842</v>
      </c>
      <c r="J28" s="137">
        <f t="shared" si="2"/>
        <v>2921270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352.04399999999998</v>
      </c>
      <c r="D30" s="78">
        <f t="shared" si="21"/>
        <v>141831</v>
      </c>
      <c r="E30" s="79">
        <f t="shared" si="21"/>
        <v>217.048</v>
      </c>
      <c r="F30" s="80">
        <f t="shared" si="21"/>
        <v>104443.4</v>
      </c>
      <c r="G30" s="77">
        <f t="shared" si="21"/>
        <v>191.04</v>
      </c>
      <c r="H30" s="80">
        <f t="shared" si="21"/>
        <v>95350.2</v>
      </c>
      <c r="I30" s="81">
        <f t="shared" si="2"/>
        <v>378.05200000000002</v>
      </c>
      <c r="J30" s="137">
        <f t="shared" si="2"/>
        <v>150924.20000000001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3034.29</v>
      </c>
      <c r="D31" s="78">
        <f t="shared" si="22"/>
        <v>285716</v>
      </c>
      <c r="E31" s="79">
        <f t="shared" si="22"/>
        <v>1693</v>
      </c>
      <c r="F31" s="80">
        <f t="shared" si="22"/>
        <v>181860</v>
      </c>
      <c r="G31" s="77">
        <f t="shared" si="22"/>
        <v>617</v>
      </c>
      <c r="H31" s="80">
        <f t="shared" si="22"/>
        <v>59214</v>
      </c>
      <c r="I31" s="81">
        <f t="shared" si="2"/>
        <v>4110.29</v>
      </c>
      <c r="J31" s="137">
        <f t="shared" si="2"/>
        <v>408362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118</v>
      </c>
      <c r="D32" s="78">
        <f t="shared" si="23"/>
        <v>118172.80100000001</v>
      </c>
      <c r="E32" s="79">
        <f t="shared" si="23"/>
        <v>27</v>
      </c>
      <c r="F32" s="80">
        <f t="shared" si="23"/>
        <v>21820</v>
      </c>
      <c r="G32" s="77">
        <f t="shared" si="23"/>
        <v>47</v>
      </c>
      <c r="H32" s="80">
        <f t="shared" si="23"/>
        <v>43533.4</v>
      </c>
      <c r="I32" s="81">
        <f t="shared" si="2"/>
        <v>98</v>
      </c>
      <c r="J32" s="137">
        <f t="shared" si="2"/>
        <v>96459.401000000013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3962.8</v>
      </c>
      <c r="D33" s="78">
        <f t="shared" si="24"/>
        <v>450028.10200000054</v>
      </c>
      <c r="E33" s="79">
        <f t="shared" si="24"/>
        <v>981</v>
      </c>
      <c r="F33" s="80">
        <f t="shared" si="24"/>
        <v>326646</v>
      </c>
      <c r="G33" s="77">
        <f t="shared" si="24"/>
        <v>1234.2</v>
      </c>
      <c r="H33" s="80">
        <f t="shared" si="24"/>
        <v>305748.40000000002</v>
      </c>
      <c r="I33" s="81">
        <f t="shared" si="2"/>
        <v>3709.6000000000004</v>
      </c>
      <c r="J33" s="137">
        <f t="shared" si="2"/>
        <v>470925.70200000051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6502.9319999999989</v>
      </c>
      <c r="D34" s="78">
        <f t="shared" si="25"/>
        <v>1900676.35</v>
      </c>
      <c r="E34" s="79">
        <f t="shared" si="25"/>
        <v>3451</v>
      </c>
      <c r="F34" s="80">
        <f t="shared" si="25"/>
        <v>862248.9</v>
      </c>
      <c r="G34" s="77">
        <f t="shared" si="25"/>
        <v>3877.4319999999998</v>
      </c>
      <c r="H34" s="80">
        <f t="shared" si="25"/>
        <v>1013326.2</v>
      </c>
      <c r="I34" s="81">
        <f t="shared" si="2"/>
        <v>6076.4999999999991</v>
      </c>
      <c r="J34" s="137">
        <f t="shared" si="2"/>
        <v>1749599.05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4329</v>
      </c>
      <c r="D35" s="78">
        <f t="shared" si="26"/>
        <v>1122296.6999999993</v>
      </c>
      <c r="E35" s="83">
        <f t="shared" si="26"/>
        <v>2830</v>
      </c>
      <c r="F35" s="80">
        <f t="shared" si="26"/>
        <v>1026255.2</v>
      </c>
      <c r="G35" s="77">
        <f t="shared" si="26"/>
        <v>2689</v>
      </c>
      <c r="H35" s="80">
        <f t="shared" si="26"/>
        <v>998806.9</v>
      </c>
      <c r="I35" s="81">
        <f t="shared" si="2"/>
        <v>4470</v>
      </c>
      <c r="J35" s="137">
        <f t="shared" si="2"/>
        <v>1149744.9999999995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41133.800000000003</v>
      </c>
      <c r="D36" s="78">
        <f t="shared" si="27"/>
        <v>6566962.902900001</v>
      </c>
      <c r="E36" s="79">
        <f t="shared" si="27"/>
        <v>15406.6</v>
      </c>
      <c r="F36" s="80">
        <f t="shared" si="27"/>
        <v>2485418.4</v>
      </c>
      <c r="G36" s="77">
        <f t="shared" si="27"/>
        <v>15307.6</v>
      </c>
      <c r="H36" s="80">
        <f t="shared" si="27"/>
        <v>2349361</v>
      </c>
      <c r="I36" s="81">
        <f t="shared" si="2"/>
        <v>41232.800000000003</v>
      </c>
      <c r="J36" s="137">
        <f t="shared" si="2"/>
        <v>6703020.3029000014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207.8</v>
      </c>
      <c r="D37" s="78">
        <f t="shared" si="28"/>
        <v>180903.5</v>
      </c>
      <c r="E37" s="79">
        <f t="shared" si="28"/>
        <v>19.600000000000001</v>
      </c>
      <c r="F37" s="80">
        <f t="shared" si="28"/>
        <v>4085.2</v>
      </c>
      <c r="G37" s="77">
        <f t="shared" si="28"/>
        <v>37.4</v>
      </c>
      <c r="H37" s="80">
        <f t="shared" si="28"/>
        <v>31163.200000000001</v>
      </c>
      <c r="I37" s="81">
        <f t="shared" si="2"/>
        <v>190</v>
      </c>
      <c r="J37" s="137">
        <f t="shared" si="2"/>
        <v>153825.5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12985.699999999999</v>
      </c>
      <c r="D38" s="78">
        <f t="shared" si="29"/>
        <v>4086381.5727000013</v>
      </c>
      <c r="E38" s="79">
        <f t="shared" si="29"/>
        <v>6791.6</v>
      </c>
      <c r="F38" s="80">
        <f t="shared" si="29"/>
        <v>1801026.3</v>
      </c>
      <c r="G38" s="77">
        <f t="shared" si="29"/>
        <v>6731.5</v>
      </c>
      <c r="H38" s="80">
        <f t="shared" si="29"/>
        <v>1785793</v>
      </c>
      <c r="I38" s="81">
        <f t="shared" si="2"/>
        <v>13045.8</v>
      </c>
      <c r="J38" s="137">
        <f t="shared" si="2"/>
        <v>4101614.8727000011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1012</v>
      </c>
      <c r="D39" s="78">
        <f t="shared" si="30"/>
        <v>426844</v>
      </c>
      <c r="E39" s="79">
        <f t="shared" si="30"/>
        <v>99</v>
      </c>
      <c r="F39" s="84">
        <f t="shared" si="30"/>
        <v>87751</v>
      </c>
      <c r="G39" s="77">
        <f t="shared" si="30"/>
        <v>394</v>
      </c>
      <c r="H39" s="80">
        <f t="shared" si="30"/>
        <v>73800</v>
      </c>
      <c r="I39" s="81">
        <f t="shared" si="2"/>
        <v>717</v>
      </c>
      <c r="J39" s="137">
        <f t="shared" si="2"/>
        <v>440795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0</v>
      </c>
      <c r="F40" s="80">
        <f t="shared" si="31"/>
        <v>0</v>
      </c>
      <c r="G40" s="77">
        <f t="shared" si="31"/>
        <v>0</v>
      </c>
      <c r="H40" s="80">
        <f t="shared" si="31"/>
        <v>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59</v>
      </c>
      <c r="D41" s="78">
        <f t="shared" si="32"/>
        <v>7733</v>
      </c>
      <c r="E41" s="79">
        <f t="shared" si="32"/>
        <v>60</v>
      </c>
      <c r="F41" s="80">
        <f t="shared" si="32"/>
        <v>8100</v>
      </c>
      <c r="G41" s="77">
        <f t="shared" si="32"/>
        <v>61</v>
      </c>
      <c r="H41" s="80">
        <f t="shared" si="32"/>
        <v>8230</v>
      </c>
      <c r="I41" s="81">
        <f t="shared" si="2"/>
        <v>58</v>
      </c>
      <c r="J41" s="137">
        <f t="shared" si="2"/>
        <v>7603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31320</v>
      </c>
      <c r="D42" s="78">
        <f t="shared" si="33"/>
        <v>2596223</v>
      </c>
      <c r="E42" s="79">
        <f t="shared" si="33"/>
        <v>27610</v>
      </c>
      <c r="F42" s="80">
        <f t="shared" si="33"/>
        <v>7102215</v>
      </c>
      <c r="G42" s="77">
        <f t="shared" si="33"/>
        <v>28620</v>
      </c>
      <c r="H42" s="80">
        <f t="shared" si="33"/>
        <v>7389619</v>
      </c>
      <c r="I42" s="85">
        <f t="shared" si="2"/>
        <v>30310</v>
      </c>
      <c r="J42" s="137">
        <f t="shared" si="2"/>
        <v>2308819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2403.3999999999996</v>
      </c>
      <c r="D43" s="78">
        <f t="shared" si="34"/>
        <v>169731.09999999963</v>
      </c>
      <c r="E43" s="79">
        <f t="shared" si="34"/>
        <v>1599.2</v>
      </c>
      <c r="F43" s="80">
        <f t="shared" si="34"/>
        <v>252993.2</v>
      </c>
      <c r="G43" s="77">
        <f t="shared" si="34"/>
        <v>1117</v>
      </c>
      <c r="H43" s="80">
        <f t="shared" si="34"/>
        <v>202459.2</v>
      </c>
      <c r="I43" s="77">
        <f t="shared" si="2"/>
        <v>2885.5999999999995</v>
      </c>
      <c r="J43" s="137">
        <f t="shared" si="2"/>
        <v>220265.09999999963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36.299999999999997</v>
      </c>
      <c r="D44" s="78">
        <f t="shared" si="35"/>
        <v>39096</v>
      </c>
      <c r="E44" s="79">
        <f t="shared" si="35"/>
        <v>14</v>
      </c>
      <c r="F44" s="80">
        <f t="shared" si="35"/>
        <v>16196</v>
      </c>
      <c r="G44" s="77">
        <f t="shared" si="35"/>
        <v>11</v>
      </c>
      <c r="H44" s="80">
        <f t="shared" si="35"/>
        <v>12864</v>
      </c>
      <c r="I44" s="77">
        <f t="shared" si="2"/>
        <v>39.299999999999997</v>
      </c>
      <c r="J44" s="137">
        <f t="shared" si="2"/>
        <v>42428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914.2</v>
      </c>
      <c r="D45" s="78">
        <f t="shared" si="36"/>
        <v>132368.70000000001</v>
      </c>
      <c r="E45" s="79">
        <f t="shared" si="36"/>
        <v>817</v>
      </c>
      <c r="F45" s="80">
        <f t="shared" si="36"/>
        <v>140225</v>
      </c>
      <c r="G45" s="77">
        <f t="shared" si="36"/>
        <v>988</v>
      </c>
      <c r="H45" s="80">
        <f t="shared" si="36"/>
        <v>134939</v>
      </c>
      <c r="I45" s="81">
        <f t="shared" si="2"/>
        <v>743.2</v>
      </c>
      <c r="J45" s="137">
        <f t="shared" si="2"/>
        <v>137654.70000000001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2065.1000000000004</v>
      </c>
      <c r="D46" s="78">
        <f t="shared" si="37"/>
        <v>1424483.8000000003</v>
      </c>
      <c r="E46" s="79">
        <f t="shared" si="37"/>
        <v>793</v>
      </c>
      <c r="F46" s="80">
        <f t="shared" si="37"/>
        <v>501982.30769230769</v>
      </c>
      <c r="G46" s="77">
        <f t="shared" si="37"/>
        <v>821</v>
      </c>
      <c r="H46" s="80">
        <f t="shared" si="37"/>
        <v>411739.53846153844</v>
      </c>
      <c r="I46" s="81">
        <f t="shared" si="2"/>
        <v>2037.1000000000004</v>
      </c>
      <c r="J46" s="137">
        <f t="shared" si="2"/>
        <v>1514726.5692307695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3760.4999999999968</v>
      </c>
      <c r="D47" s="78">
        <f t="shared" si="38"/>
        <v>463569.13448847394</v>
      </c>
      <c r="E47" s="79">
        <f t="shared" si="38"/>
        <v>1007.4</v>
      </c>
      <c r="F47" s="80">
        <f t="shared" si="38"/>
        <v>70061.100000000006</v>
      </c>
      <c r="G47" s="77">
        <f t="shared" si="38"/>
        <v>998.4</v>
      </c>
      <c r="H47" s="80">
        <f t="shared" si="38"/>
        <v>82499.199999999997</v>
      </c>
      <c r="I47" s="81">
        <f t="shared" si="2"/>
        <v>3769.4999999999968</v>
      </c>
      <c r="J47" s="137">
        <f t="shared" si="2"/>
        <v>451131.03448847396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6840.0531999999976</v>
      </c>
      <c r="D49" s="89">
        <f t="shared" si="40"/>
        <v>1115450</v>
      </c>
      <c r="E49" s="90">
        <f t="shared" si="40"/>
        <v>5547.3359999999993</v>
      </c>
      <c r="F49" s="91">
        <f t="shared" si="40"/>
        <v>620203</v>
      </c>
      <c r="G49" s="88">
        <f t="shared" si="40"/>
        <v>5525.2160000000003</v>
      </c>
      <c r="H49" s="92">
        <f t="shared" si="40"/>
        <v>614265</v>
      </c>
      <c r="I49" s="93">
        <f t="shared" si="2"/>
        <v>6862.1731999999975</v>
      </c>
      <c r="J49" s="138">
        <f t="shared" si="2"/>
        <v>1121388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134899.96220000001</v>
      </c>
      <c r="D50" s="156">
        <f t="shared" si="41"/>
        <v>27145139.744169559</v>
      </c>
      <c r="E50" s="155">
        <f t="shared" si="41"/>
        <v>78303.814999999988</v>
      </c>
      <c r="F50" s="156">
        <f t="shared" si="41"/>
        <v>21117483.453638256</v>
      </c>
      <c r="G50" s="155">
        <f>SUM(G10:G49)</f>
        <v>79210.909</v>
      </c>
      <c r="H50" s="156">
        <f t="shared" si="41"/>
        <v>21027262.700623702</v>
      </c>
      <c r="I50" s="157">
        <f>SUM(I10:I49)</f>
        <v>133992.86820000003</v>
      </c>
      <c r="J50" s="158">
        <f>SUM(J10:J49)</f>
        <v>27235360.497184109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133284</v>
      </c>
      <c r="D51" s="163">
        <v>31115130</v>
      </c>
      <c r="E51" s="162">
        <v>91245</v>
      </c>
      <c r="F51" s="164">
        <v>21550315</v>
      </c>
      <c r="G51" s="165">
        <v>87869</v>
      </c>
      <c r="H51" s="166">
        <v>22018792</v>
      </c>
      <c r="I51" s="167">
        <v>136661</v>
      </c>
      <c r="J51" s="168">
        <v>30646653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101.21242024549085</v>
      </c>
      <c r="D52" s="140">
        <f t="shared" si="42"/>
        <v>87.240965228715282</v>
      </c>
      <c r="E52" s="139">
        <f t="shared" si="42"/>
        <v>85.817102306975713</v>
      </c>
      <c r="F52" s="141">
        <f t="shared" si="42"/>
        <v>97.991530303098841</v>
      </c>
      <c r="G52" s="142">
        <f t="shared" si="42"/>
        <v>90.146592085946125</v>
      </c>
      <c r="H52" s="141">
        <f t="shared" si="42"/>
        <v>95.496895109521461</v>
      </c>
      <c r="I52" s="143">
        <f t="shared" si="42"/>
        <v>98.047627486993377</v>
      </c>
      <c r="J52" s="144">
        <f>J50/J51*100</f>
        <v>88.868955762262544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8年 5月分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8年 5月分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1181.9000000000001</v>
      </c>
      <c r="D68" s="71">
        <v>307244.99999999994</v>
      </c>
      <c r="E68" s="169">
        <v>150</v>
      </c>
      <c r="F68" s="170">
        <v>40315</v>
      </c>
      <c r="G68" s="169">
        <v>221</v>
      </c>
      <c r="H68" s="171">
        <v>57885</v>
      </c>
      <c r="I68" s="81">
        <f>+C68+E68-G68</f>
        <v>1110.9000000000001</v>
      </c>
      <c r="J68" s="152">
        <f>+D68+F68-H68</f>
        <v>289674.99999999994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1587.6419999999998</v>
      </c>
      <c r="D80" s="78">
        <v>658255</v>
      </c>
      <c r="E80" s="172">
        <v>733</v>
      </c>
      <c r="F80" s="173">
        <v>270967</v>
      </c>
      <c r="G80" s="172">
        <v>791.52200000000005</v>
      </c>
      <c r="H80" s="174">
        <v>278964</v>
      </c>
      <c r="I80" s="81">
        <f t="shared" si="43"/>
        <v>1529.12</v>
      </c>
      <c r="J80" s="82">
        <f t="shared" si="43"/>
        <v>650258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233.00099999999978</v>
      </c>
      <c r="D81" s="78">
        <v>132200</v>
      </c>
      <c r="E81" s="172">
        <v>125.931</v>
      </c>
      <c r="F81" s="173">
        <v>64800</v>
      </c>
      <c r="G81" s="172">
        <v>128.899</v>
      </c>
      <c r="H81" s="174">
        <v>66400</v>
      </c>
      <c r="I81" s="81">
        <f t="shared" si="43"/>
        <v>230.03299999999979</v>
      </c>
      <c r="J81" s="82">
        <f t="shared" si="43"/>
        <v>130600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935</v>
      </c>
      <c r="D82" s="78">
        <v>614616.89999999991</v>
      </c>
      <c r="E82" s="172" ph="1">
        <v>208</v>
      </c>
      <c r="F82" s="173">
        <v>244583</v>
      </c>
      <c r="G82" s="172">
        <v>170</v>
      </c>
      <c r="H82" s="174">
        <v>256761</v>
      </c>
      <c r="I82" s="81">
        <f t="shared" si="43"/>
        <v>973</v>
      </c>
      <c r="J82" s="82">
        <f t="shared" si="43"/>
        <v>602438.89999999991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828</v>
      </c>
      <c r="D83" s="78">
        <v>854282.20000000019</v>
      </c>
      <c r="E83" s="172">
        <v>931</v>
      </c>
      <c r="F83" s="173">
        <v>768483</v>
      </c>
      <c r="G83" s="172">
        <v>904</v>
      </c>
      <c r="H83" s="174">
        <v>736526</v>
      </c>
      <c r="I83" s="81">
        <f t="shared" si="43"/>
        <v>855</v>
      </c>
      <c r="J83" s="82">
        <f t="shared" si="43"/>
        <v>886239.20000000019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3365.9000000000024</v>
      </c>
      <c r="D84" s="78">
        <v>374826.98108108132</v>
      </c>
      <c r="E84" s="172">
        <v>4463.1000000000004</v>
      </c>
      <c r="F84" s="173">
        <v>298856.44594594592</v>
      </c>
      <c r="G84" s="172">
        <v>4968.7</v>
      </c>
      <c r="H84" s="174">
        <v>311226.46216216218</v>
      </c>
      <c r="I84" s="81">
        <f t="shared" si="43"/>
        <v>2860.3000000000029</v>
      </c>
      <c r="J84" s="82">
        <f t="shared" si="43"/>
        <v>362456.96486486506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59</v>
      </c>
      <c r="D85" s="78">
        <v>49040</v>
      </c>
      <c r="E85" s="172">
        <v>92</v>
      </c>
      <c r="F85" s="173">
        <v>71005</v>
      </c>
      <c r="G85" s="172">
        <v>42</v>
      </c>
      <c r="H85" s="174">
        <v>30760</v>
      </c>
      <c r="I85" s="81">
        <f t="shared" si="43"/>
        <v>109</v>
      </c>
      <c r="J85" s="82">
        <f t="shared" si="43"/>
        <v>89285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4818</v>
      </c>
      <c r="D86" s="78">
        <v>2846127</v>
      </c>
      <c r="E86" s="172">
        <v>1837</v>
      </c>
      <c r="F86" s="173">
        <v>3674000</v>
      </c>
      <c r="G86" s="175">
        <v>1813</v>
      </c>
      <c r="H86" s="181">
        <v>3598857</v>
      </c>
      <c r="I86" s="81">
        <f t="shared" si="43"/>
        <v>4842</v>
      </c>
      <c r="J86" s="82">
        <f t="shared" si="43"/>
        <v>2921270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341</v>
      </c>
      <c r="D88" s="78">
        <v>139876</v>
      </c>
      <c r="E88" s="172">
        <v>213</v>
      </c>
      <c r="F88" s="173">
        <v>103593.4</v>
      </c>
      <c r="G88" s="172">
        <v>187</v>
      </c>
      <c r="H88" s="174">
        <v>94550.2</v>
      </c>
      <c r="I88" s="81">
        <f t="shared" si="43"/>
        <v>367</v>
      </c>
      <c r="J88" s="82">
        <f t="shared" si="43"/>
        <v>148919.20000000001</v>
      </c>
      <c r="K88" s="2"/>
      <c r="L88" s="29">
        <v>21</v>
      </c>
      <c r="M88" s="12" t="s">
        <v>37</v>
      </c>
      <c r="N88" s="30">
        <v>11.044000000000002</v>
      </c>
      <c r="O88" s="31">
        <v>1955</v>
      </c>
      <c r="P88" s="172">
        <v>4.048</v>
      </c>
      <c r="Q88" s="173">
        <v>850</v>
      </c>
      <c r="R88" s="172">
        <v>4.04</v>
      </c>
      <c r="S88" s="174">
        <v>800</v>
      </c>
      <c r="T88" s="27">
        <f t="shared" si="44"/>
        <v>11.052000000000003</v>
      </c>
      <c r="U88" s="48">
        <f t="shared" si="44"/>
        <v>2005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3034.29</v>
      </c>
      <c r="D89" s="78">
        <v>285716</v>
      </c>
      <c r="E89" s="172">
        <v>1693</v>
      </c>
      <c r="F89" s="173">
        <v>181860</v>
      </c>
      <c r="G89" s="172">
        <v>617</v>
      </c>
      <c r="H89" s="174">
        <v>59214</v>
      </c>
      <c r="I89" s="81">
        <f t="shared" si="43"/>
        <v>4110.29</v>
      </c>
      <c r="J89" s="82">
        <f t="shared" si="43"/>
        <v>408362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118</v>
      </c>
      <c r="D90" s="78">
        <v>118172.80100000001</v>
      </c>
      <c r="E90" s="172">
        <v>27</v>
      </c>
      <c r="F90" s="173">
        <v>21820</v>
      </c>
      <c r="G90" s="172">
        <v>47</v>
      </c>
      <c r="H90" s="174">
        <v>43533.4</v>
      </c>
      <c r="I90" s="81">
        <f t="shared" si="43"/>
        <v>98</v>
      </c>
      <c r="J90" s="82">
        <f t="shared" si="43"/>
        <v>96459.401000000013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3962.8</v>
      </c>
      <c r="D91" s="78">
        <v>450028.10200000054</v>
      </c>
      <c r="E91" s="172">
        <v>981</v>
      </c>
      <c r="F91" s="173">
        <v>326646</v>
      </c>
      <c r="G91" s="172">
        <v>1234.2</v>
      </c>
      <c r="H91" s="174">
        <v>305748.40000000002</v>
      </c>
      <c r="I91" s="81">
        <f t="shared" si="43"/>
        <v>3709.6000000000004</v>
      </c>
      <c r="J91" s="82">
        <f t="shared" si="43"/>
        <v>470925.70200000051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3732.9319999999989</v>
      </c>
      <c r="D92" s="78">
        <v>861926.35</v>
      </c>
      <c r="E92" s="172">
        <v>2372</v>
      </c>
      <c r="F92" s="173">
        <v>457623.9</v>
      </c>
      <c r="G92" s="172">
        <v>2561.4319999999998</v>
      </c>
      <c r="H92" s="174">
        <v>519826.2</v>
      </c>
      <c r="I92" s="81">
        <f t="shared" si="43"/>
        <v>3543.4999999999991</v>
      </c>
      <c r="J92" s="82">
        <f t="shared" si="43"/>
        <v>799724.05</v>
      </c>
      <c r="K92" s="2"/>
      <c r="L92" s="29">
        <v>25</v>
      </c>
      <c r="M92" s="12" t="s">
        <v>41</v>
      </c>
      <c r="N92" s="30">
        <v>2770</v>
      </c>
      <c r="O92" s="31">
        <v>1038750</v>
      </c>
      <c r="P92" s="172">
        <v>1079</v>
      </c>
      <c r="Q92" s="173">
        <v>404625</v>
      </c>
      <c r="R92" s="172">
        <v>1316</v>
      </c>
      <c r="S92" s="174">
        <v>493500</v>
      </c>
      <c r="T92" s="32">
        <f t="shared" si="44"/>
        <v>2533</v>
      </c>
      <c r="U92" s="48">
        <f t="shared" si="44"/>
        <v>949875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4329</v>
      </c>
      <c r="D93" s="78">
        <v>1122296.6999999993</v>
      </c>
      <c r="E93" s="172">
        <v>2830</v>
      </c>
      <c r="F93" s="173">
        <v>1026255.2</v>
      </c>
      <c r="G93" s="172">
        <v>2689</v>
      </c>
      <c r="H93" s="174">
        <v>998806.9</v>
      </c>
      <c r="I93" s="81">
        <f t="shared" si="43"/>
        <v>4470</v>
      </c>
      <c r="J93" s="82">
        <f t="shared" si="43"/>
        <v>1149744.9999999995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41133.800000000003</v>
      </c>
      <c r="D94" s="78">
        <v>6566962.902900001</v>
      </c>
      <c r="E94" s="172">
        <v>15406.6</v>
      </c>
      <c r="F94" s="173">
        <v>2485418.4</v>
      </c>
      <c r="G94" s="172">
        <v>15307.6</v>
      </c>
      <c r="H94" s="174">
        <v>2349361</v>
      </c>
      <c r="I94" s="81">
        <f t="shared" si="43"/>
        <v>41232.800000000003</v>
      </c>
      <c r="J94" s="82">
        <f t="shared" si="43"/>
        <v>6703020.3029000014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207.8</v>
      </c>
      <c r="D95" s="78">
        <v>180903.5</v>
      </c>
      <c r="E95" s="172">
        <v>19.600000000000001</v>
      </c>
      <c r="F95" s="173">
        <v>4085.2</v>
      </c>
      <c r="G95" s="172">
        <v>37.4</v>
      </c>
      <c r="H95" s="174">
        <v>31163.200000000001</v>
      </c>
      <c r="I95" s="81">
        <f t="shared" si="43"/>
        <v>190</v>
      </c>
      <c r="J95" s="82">
        <f t="shared" si="43"/>
        <v>153825.5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12985.699999999999</v>
      </c>
      <c r="D96" s="78">
        <v>4086381.5727000013</v>
      </c>
      <c r="E96" s="172">
        <v>6791.6</v>
      </c>
      <c r="F96" s="173">
        <v>1801026.3</v>
      </c>
      <c r="G96" s="172">
        <v>6731.5</v>
      </c>
      <c r="H96" s="174">
        <v>1785793</v>
      </c>
      <c r="I96" s="81">
        <f t="shared" si="43"/>
        <v>13045.8</v>
      </c>
      <c r="J96" s="82">
        <f t="shared" si="43"/>
        <v>4101614.8727000011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1012</v>
      </c>
      <c r="D97" s="78">
        <v>426844</v>
      </c>
      <c r="E97" s="172">
        <v>99</v>
      </c>
      <c r="F97" s="173">
        <v>87751</v>
      </c>
      <c r="G97" s="172">
        <v>394</v>
      </c>
      <c r="H97" s="174">
        <v>73800</v>
      </c>
      <c r="I97" s="81">
        <f t="shared" si="43"/>
        <v>717</v>
      </c>
      <c r="J97" s="82">
        <f t="shared" si="43"/>
        <v>440795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0</v>
      </c>
      <c r="F98" s="173">
        <v>0</v>
      </c>
      <c r="G98" s="172">
        <v>0</v>
      </c>
      <c r="H98" s="174">
        <v>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59</v>
      </c>
      <c r="D99" s="78">
        <v>7733</v>
      </c>
      <c r="E99" s="172">
        <v>60</v>
      </c>
      <c r="F99" s="173">
        <v>8100</v>
      </c>
      <c r="G99" s="172">
        <v>61</v>
      </c>
      <c r="H99" s="174">
        <v>8230</v>
      </c>
      <c r="I99" s="81">
        <f t="shared" si="43"/>
        <v>58</v>
      </c>
      <c r="J99" s="82">
        <f t="shared" si="43"/>
        <v>7603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31320</v>
      </c>
      <c r="D100" s="78">
        <v>2596223</v>
      </c>
      <c r="E100" s="172">
        <v>27610</v>
      </c>
      <c r="F100" s="173">
        <v>7102215</v>
      </c>
      <c r="G100" s="172">
        <v>28620</v>
      </c>
      <c r="H100" s="174">
        <v>7389619</v>
      </c>
      <c r="I100" s="81">
        <f t="shared" si="43"/>
        <v>30310</v>
      </c>
      <c r="J100" s="82">
        <f t="shared" si="43"/>
        <v>2308819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2403.3999999999996</v>
      </c>
      <c r="D101" s="78">
        <v>169731.09999999963</v>
      </c>
      <c r="E101" s="172">
        <v>1599.2</v>
      </c>
      <c r="F101" s="173">
        <v>252993.2</v>
      </c>
      <c r="G101" s="172">
        <v>1117</v>
      </c>
      <c r="H101" s="174">
        <v>202459.2</v>
      </c>
      <c r="I101" s="81">
        <f t="shared" si="43"/>
        <v>2885.5999999999995</v>
      </c>
      <c r="J101" s="82">
        <f t="shared" si="43"/>
        <v>220265.09999999963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36.299999999999997</v>
      </c>
      <c r="D102" s="78">
        <v>39096</v>
      </c>
      <c r="E102" s="172">
        <v>14</v>
      </c>
      <c r="F102" s="173">
        <v>16196</v>
      </c>
      <c r="G102" s="172">
        <v>11</v>
      </c>
      <c r="H102" s="174">
        <v>12864</v>
      </c>
      <c r="I102" s="77">
        <f t="shared" si="43"/>
        <v>39.299999999999997</v>
      </c>
      <c r="J102" s="78">
        <f t="shared" si="43"/>
        <v>42428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914.2</v>
      </c>
      <c r="D103" s="78">
        <v>132368.70000000001</v>
      </c>
      <c r="E103" s="172">
        <v>817</v>
      </c>
      <c r="F103" s="173">
        <v>140225</v>
      </c>
      <c r="G103" s="172">
        <v>988</v>
      </c>
      <c r="H103" s="174">
        <v>134939</v>
      </c>
      <c r="I103" s="77">
        <f t="shared" si="43"/>
        <v>743.2</v>
      </c>
      <c r="J103" s="78">
        <f t="shared" si="43"/>
        <v>137654.70000000001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2065.1000000000004</v>
      </c>
      <c r="D104" s="78">
        <v>1424483.8000000003</v>
      </c>
      <c r="E104" s="172">
        <v>793</v>
      </c>
      <c r="F104" s="173">
        <v>501982.30769230769</v>
      </c>
      <c r="G104" s="172">
        <v>821</v>
      </c>
      <c r="H104" s="174">
        <v>411739.53846153844</v>
      </c>
      <c r="I104" s="77">
        <f t="shared" si="43"/>
        <v>2037.1000000000004</v>
      </c>
      <c r="J104" s="78">
        <f t="shared" si="43"/>
        <v>1514726.5692307695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3760.4999999999968</v>
      </c>
      <c r="D105" s="78">
        <v>463569.13448847394</v>
      </c>
      <c r="E105" s="172">
        <v>1007.4</v>
      </c>
      <c r="F105" s="173">
        <v>70061.100000000006</v>
      </c>
      <c r="G105" s="172">
        <v>998.4</v>
      </c>
      <c r="H105" s="174">
        <v>82499.199999999997</v>
      </c>
      <c r="I105" s="81">
        <f t="shared" si="43"/>
        <v>3769.4999999999968</v>
      </c>
      <c r="J105" s="82">
        <f t="shared" si="43"/>
        <v>451131.03448847396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6840.0531999999976</v>
      </c>
      <c r="D107" s="147">
        <v>1115450</v>
      </c>
      <c r="E107" s="176">
        <v>5547.3359999999993</v>
      </c>
      <c r="F107" s="177">
        <v>620203</v>
      </c>
      <c r="G107" s="176">
        <v>5525.2160000000003</v>
      </c>
      <c r="H107" s="178">
        <v>614265</v>
      </c>
      <c r="I107" s="85">
        <f t="shared" si="43"/>
        <v>6862.1731999999975</v>
      </c>
      <c r="J107" s="148">
        <f t="shared" si="43"/>
        <v>1121388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131401.7182</v>
      </c>
      <c r="D108" s="150">
        <f t="shared" ref="D108:J108" si="45">SUM(D68:D107)</f>
        <v>26046635.744169559</v>
      </c>
      <c r="E108" s="149">
        <f>SUM(E68:E107)</f>
        <v>76557.766999999993</v>
      </c>
      <c r="F108" s="150">
        <f t="shared" si="45"/>
        <v>20662064.453638256</v>
      </c>
      <c r="G108" s="151">
        <f t="shared" si="45"/>
        <v>77123.868999999992</v>
      </c>
      <c r="H108" s="150">
        <f t="shared" si="45"/>
        <v>20476790.700623702</v>
      </c>
      <c r="I108" s="151">
        <f t="shared" si="45"/>
        <v>130835.61620000002</v>
      </c>
      <c r="J108" s="135">
        <f t="shared" si="45"/>
        <v>26231909.497184109</v>
      </c>
      <c r="K108" s="2"/>
      <c r="L108" s="217" t="s">
        <v>57</v>
      </c>
      <c r="M108" s="218"/>
      <c r="N108" s="37">
        <f t="shared" ref="N108:S108" si="46">SUM(N68:N107)</f>
        <v>2900.2440000000001</v>
      </c>
      <c r="O108" s="35">
        <f t="shared" si="46"/>
        <v>1064695</v>
      </c>
      <c r="P108" s="38">
        <f t="shared" si="46"/>
        <v>1138.048</v>
      </c>
      <c r="Q108" s="53">
        <f t="shared" si="46"/>
        <v>422475</v>
      </c>
      <c r="R108" s="36">
        <f t="shared" si="46"/>
        <v>1375.04</v>
      </c>
      <c r="S108" s="53">
        <f t="shared" si="46"/>
        <v>511300</v>
      </c>
      <c r="T108" s="36">
        <f>SUM(T68:T107)</f>
        <v>2663.252</v>
      </c>
      <c r="U108" s="35">
        <f>SUM(U68:U107)</f>
        <v>975870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130038</v>
      </c>
      <c r="D109" s="163">
        <v>30085375</v>
      </c>
      <c r="E109" s="162">
        <v>89539</v>
      </c>
      <c r="F109" s="164">
        <v>21130997</v>
      </c>
      <c r="G109" s="165">
        <v>85789</v>
      </c>
      <c r="H109" s="166">
        <v>21466336</v>
      </c>
      <c r="I109" s="167">
        <v>133788</v>
      </c>
      <c r="J109" s="168">
        <v>29750036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101.04870745474399</v>
      </c>
      <c r="D110" s="95">
        <f t="shared" ref="D110:J110" si="47">+D108/D109*100</f>
        <v>86.575739023261505</v>
      </c>
      <c r="E110" s="94">
        <f t="shared" si="47"/>
        <v>85.502146550665074</v>
      </c>
      <c r="F110" s="95">
        <f t="shared" si="47"/>
        <v>97.78083094535603</v>
      </c>
      <c r="G110" s="96">
        <f t="shared" si="47"/>
        <v>89.899484782431301</v>
      </c>
      <c r="H110" s="95">
        <f t="shared" si="47"/>
        <v>95.390245920979254</v>
      </c>
      <c r="I110" s="97">
        <f t="shared" si="47"/>
        <v>97.793237211110124</v>
      </c>
      <c r="J110" s="98">
        <f t="shared" si="47"/>
        <v>88.174379006412323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8年 5月分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8年 5月分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548</v>
      </c>
      <c r="D128" s="129">
        <v>31809</v>
      </c>
      <c r="E128" s="172">
        <v>558</v>
      </c>
      <c r="F128" s="173">
        <v>31894</v>
      </c>
      <c r="G128" s="172">
        <v>662</v>
      </c>
      <c r="H128" s="174">
        <v>38122</v>
      </c>
      <c r="I128" s="126">
        <f t="shared" ref="I128:J166" si="48">+C128+E128-G128</f>
        <v>444</v>
      </c>
      <c r="J128" s="129">
        <f t="shared" si="48"/>
        <v>25581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548</v>
      </c>
      <c r="D167" s="135">
        <f t="shared" si="50"/>
        <v>31809</v>
      </c>
      <c r="E167" s="134">
        <f t="shared" si="50"/>
        <v>558</v>
      </c>
      <c r="F167" s="135">
        <f t="shared" si="50"/>
        <v>31894</v>
      </c>
      <c r="G167" s="134">
        <f t="shared" si="50"/>
        <v>662</v>
      </c>
      <c r="H167" s="135">
        <f t="shared" si="50"/>
        <v>38122</v>
      </c>
      <c r="I167" s="134">
        <f t="shared" si="50"/>
        <v>444</v>
      </c>
      <c r="J167" s="135">
        <f t="shared" si="50"/>
        <v>25581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2026-06-19T01:49:55Z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